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730" windowHeight="11760"/>
  </bookViews>
  <sheets>
    <sheet name="Asset Account for Lan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W6" i="1" l="1"/>
  <c r="GW36" i="1"/>
  <c r="GV36" i="1"/>
  <c r="GU36" i="1"/>
  <c r="GT36" i="1"/>
  <c r="GW35" i="1"/>
  <c r="GV35" i="1"/>
  <c r="GU35" i="1"/>
  <c r="GT35" i="1"/>
  <c r="GW34" i="1"/>
  <c r="GV34" i="1"/>
  <c r="GU34" i="1"/>
  <c r="GT34" i="1"/>
  <c r="GW33" i="1"/>
  <c r="GV33" i="1"/>
  <c r="GU33" i="1"/>
  <c r="GT33" i="1"/>
  <c r="GW31" i="1"/>
  <c r="GV31" i="1"/>
  <c r="GU31" i="1"/>
  <c r="GT31" i="1"/>
  <c r="GW29" i="1"/>
  <c r="GV29" i="1"/>
  <c r="GU29" i="1"/>
  <c r="GT29" i="1"/>
  <c r="GW27" i="1"/>
  <c r="GV27" i="1"/>
  <c r="GU27" i="1"/>
  <c r="GT27" i="1"/>
  <c r="GW26" i="1"/>
  <c r="GV26" i="1"/>
  <c r="GU26" i="1"/>
  <c r="GT26" i="1"/>
  <c r="GW25" i="1"/>
  <c r="GV25" i="1"/>
  <c r="GU25" i="1"/>
  <c r="GT25" i="1"/>
  <c r="GW24" i="1"/>
  <c r="GV24" i="1"/>
  <c r="GU24" i="1"/>
  <c r="GT24" i="1"/>
  <c r="GW23" i="1"/>
  <c r="GV23" i="1"/>
  <c r="GU23" i="1"/>
  <c r="GT23" i="1"/>
  <c r="GW21" i="1"/>
  <c r="GV21" i="1"/>
  <c r="GU21" i="1"/>
  <c r="GT21" i="1"/>
  <c r="GW20" i="1"/>
  <c r="GV20" i="1"/>
  <c r="GU20" i="1"/>
  <c r="GT20" i="1"/>
  <c r="GW19" i="1"/>
  <c r="GV19" i="1"/>
  <c r="GU19" i="1"/>
  <c r="GT19" i="1"/>
  <c r="GW17" i="1"/>
  <c r="GV17" i="1"/>
  <c r="GU17" i="1"/>
  <c r="GT17" i="1"/>
  <c r="GW16" i="1"/>
  <c r="GV16" i="1"/>
  <c r="GU16" i="1"/>
  <c r="GT16" i="1"/>
  <c r="GW15" i="1"/>
  <c r="GV15" i="1"/>
  <c r="GU15" i="1"/>
  <c r="GT15" i="1"/>
  <c r="GW14" i="1"/>
  <c r="GV14" i="1"/>
  <c r="GU14" i="1"/>
  <c r="GT14" i="1"/>
  <c r="GW13" i="1"/>
  <c r="GV13" i="1"/>
  <c r="GU13" i="1"/>
  <c r="GT13" i="1"/>
  <c r="GW12" i="1"/>
  <c r="GV12" i="1"/>
  <c r="GU12" i="1"/>
  <c r="GT12" i="1"/>
  <c r="GW10" i="1"/>
  <c r="GV10" i="1"/>
  <c r="GU10" i="1"/>
  <c r="GT10" i="1"/>
  <c r="GV6" i="1"/>
  <c r="GU6" i="1"/>
  <c r="GW8" i="1"/>
  <c r="GV8" i="1"/>
  <c r="GU8" i="1"/>
  <c r="GT8" i="1"/>
  <c r="GW7" i="1"/>
  <c r="GV7" i="1"/>
  <c r="GU7" i="1"/>
  <c r="GT7" i="1"/>
  <c r="GT6" i="1"/>
  <c r="EI37" i="1"/>
  <c r="EH37" i="1"/>
  <c r="EG37" i="1"/>
  <c r="EF37" i="1"/>
  <c r="EI32" i="1"/>
  <c r="EH32" i="1"/>
  <c r="EG32" i="1"/>
  <c r="EF32" i="1"/>
  <c r="EI30" i="1"/>
  <c r="EH30" i="1"/>
  <c r="EG30" i="1"/>
  <c r="EF30" i="1"/>
  <c r="EI28" i="1"/>
  <c r="EH28" i="1"/>
  <c r="EG28" i="1"/>
  <c r="EF28" i="1"/>
  <c r="EI22" i="1"/>
  <c r="EH22" i="1"/>
  <c r="EG22" i="1"/>
  <c r="EF22" i="1"/>
  <c r="EI18" i="1"/>
  <c r="EH18" i="1"/>
  <c r="EG18" i="1"/>
  <c r="EF18" i="1"/>
  <c r="EI11" i="1"/>
  <c r="EI38" i="1" s="1"/>
  <c r="EH11" i="1"/>
  <c r="EH38" i="1" s="1"/>
  <c r="EG11" i="1"/>
  <c r="EG38" i="1" s="1"/>
  <c r="EF11" i="1"/>
  <c r="EI9" i="1"/>
  <c r="EH9" i="1"/>
  <c r="EG9" i="1"/>
  <c r="EF9" i="1"/>
  <c r="EF38" i="1" l="1"/>
  <c r="GP11" i="1" l="1"/>
  <c r="GO11" i="1"/>
  <c r="GN11" i="1"/>
  <c r="GM11" i="1"/>
  <c r="GL11" i="1"/>
  <c r="GK11" i="1"/>
  <c r="GJ11" i="1"/>
  <c r="GI11" i="1"/>
  <c r="GE11" i="1"/>
  <c r="GD11" i="1"/>
  <c r="GC11" i="1"/>
  <c r="GB11" i="1"/>
  <c r="GA11" i="1"/>
  <c r="FZ11" i="1"/>
  <c r="FY11" i="1"/>
  <c r="FX11" i="1"/>
  <c r="FT11" i="1"/>
  <c r="FS11" i="1"/>
  <c r="FR11" i="1"/>
  <c r="FQ11" i="1"/>
  <c r="FP11" i="1"/>
  <c r="FO11" i="1"/>
  <c r="FN11" i="1"/>
  <c r="FM11" i="1"/>
  <c r="FI11" i="1"/>
  <c r="FH11" i="1"/>
  <c r="FG11" i="1"/>
  <c r="FF11" i="1"/>
  <c r="FE11" i="1"/>
  <c r="FD11" i="1"/>
  <c r="FC11" i="1"/>
  <c r="FB11" i="1"/>
  <c r="EX11" i="1"/>
  <c r="EW11" i="1"/>
  <c r="EV11" i="1"/>
  <c r="EU11" i="1"/>
  <c r="ET11" i="1"/>
  <c r="ES11" i="1"/>
  <c r="ER11" i="1"/>
  <c r="EQ11" i="1"/>
  <c r="EM11" i="1"/>
  <c r="EL11" i="1"/>
  <c r="EK11" i="1"/>
  <c r="EJ11" i="1"/>
  <c r="EB11" i="1"/>
  <c r="EA11" i="1"/>
  <c r="DZ11" i="1"/>
  <c r="DY11" i="1"/>
  <c r="DX11" i="1"/>
  <c r="DW11" i="1"/>
  <c r="DV11" i="1"/>
  <c r="DU11" i="1"/>
  <c r="DQ11" i="1"/>
  <c r="DP11" i="1"/>
  <c r="DO11" i="1"/>
  <c r="DN11" i="1"/>
  <c r="DM11" i="1"/>
  <c r="DL11" i="1"/>
  <c r="DK11" i="1"/>
  <c r="DJ11" i="1"/>
  <c r="DF11" i="1"/>
  <c r="DE11" i="1"/>
  <c r="DD11" i="1"/>
  <c r="DC11" i="1"/>
  <c r="DB11" i="1"/>
  <c r="DA11" i="1"/>
  <c r="CZ11" i="1"/>
  <c r="CY11" i="1"/>
  <c r="CU11" i="1"/>
  <c r="CT11" i="1"/>
  <c r="CS11" i="1"/>
  <c r="CR11" i="1"/>
  <c r="CQ11" i="1"/>
  <c r="CP11" i="1"/>
  <c r="CO11" i="1"/>
  <c r="CN11" i="1"/>
  <c r="CJ11" i="1"/>
  <c r="CI11" i="1"/>
  <c r="CH11" i="1"/>
  <c r="CG11" i="1"/>
  <c r="CF11" i="1"/>
  <c r="CE11" i="1"/>
  <c r="CD11" i="1"/>
  <c r="CC11" i="1"/>
  <c r="BY11" i="1"/>
  <c r="BX11" i="1"/>
  <c r="BW11" i="1"/>
  <c r="BV11" i="1"/>
  <c r="BU11" i="1"/>
  <c r="BT11" i="1"/>
  <c r="BS11" i="1"/>
  <c r="BR11" i="1"/>
  <c r="BN11" i="1"/>
  <c r="BM11" i="1"/>
  <c r="BL11" i="1"/>
  <c r="BK11" i="1"/>
  <c r="BJ11" i="1"/>
  <c r="BI11" i="1"/>
  <c r="BH11" i="1"/>
  <c r="BG11" i="1"/>
  <c r="BC11" i="1"/>
  <c r="BB11" i="1"/>
  <c r="BA11" i="1"/>
  <c r="AZ11" i="1"/>
  <c r="AY11" i="1"/>
  <c r="AX11" i="1"/>
  <c r="AW11" i="1"/>
  <c r="AV11" i="1"/>
  <c r="AR11" i="1"/>
  <c r="AQ11" i="1"/>
  <c r="AP11" i="1"/>
  <c r="AO11" i="1"/>
  <c r="AN11" i="1"/>
  <c r="AM11" i="1"/>
  <c r="AL11" i="1"/>
  <c r="AK11" i="1"/>
  <c r="AG11" i="1"/>
  <c r="AF11" i="1"/>
  <c r="AE11" i="1"/>
  <c r="AD11" i="1"/>
  <c r="AC11" i="1"/>
  <c r="AB11" i="1"/>
  <c r="AA11" i="1"/>
  <c r="Z11" i="1"/>
  <c r="V11" i="1"/>
  <c r="U11" i="1"/>
  <c r="T11" i="1"/>
  <c r="S11" i="1"/>
  <c r="R11" i="1"/>
  <c r="Q11" i="1"/>
  <c r="P11" i="1"/>
  <c r="O11" i="1"/>
  <c r="K11" i="1"/>
  <c r="J11" i="1"/>
  <c r="I11" i="1"/>
  <c r="H11" i="1"/>
  <c r="G11" i="1"/>
  <c r="F11" i="1"/>
  <c r="E11" i="1"/>
  <c r="D11" i="1"/>
  <c r="GP9" i="1"/>
  <c r="GO9" i="1"/>
  <c r="GN9" i="1"/>
  <c r="GM9" i="1"/>
  <c r="GL9" i="1"/>
  <c r="GK9" i="1"/>
  <c r="GJ9" i="1"/>
  <c r="GI9" i="1"/>
  <c r="GE9" i="1"/>
  <c r="GD9" i="1"/>
  <c r="GC9" i="1"/>
  <c r="GB9" i="1"/>
  <c r="GA9" i="1"/>
  <c r="FZ9" i="1"/>
  <c r="FY9" i="1"/>
  <c r="FX9" i="1"/>
  <c r="FT9" i="1"/>
  <c r="FS9" i="1"/>
  <c r="FR9" i="1"/>
  <c r="FQ9" i="1"/>
  <c r="FP9" i="1"/>
  <c r="FO9" i="1"/>
  <c r="FN9" i="1"/>
  <c r="FM9" i="1"/>
  <c r="FI9" i="1"/>
  <c r="FH9" i="1"/>
  <c r="FG9" i="1"/>
  <c r="FF9" i="1"/>
  <c r="FE9" i="1"/>
  <c r="FD9" i="1"/>
  <c r="FC9" i="1"/>
  <c r="FB9" i="1"/>
  <c r="EX9" i="1"/>
  <c r="EW9" i="1"/>
  <c r="EV9" i="1"/>
  <c r="EU9" i="1"/>
  <c r="ET9" i="1"/>
  <c r="ES9" i="1"/>
  <c r="ER9" i="1"/>
  <c r="EQ9" i="1"/>
  <c r="EM9" i="1"/>
  <c r="EL9" i="1"/>
  <c r="EK9" i="1"/>
  <c r="EJ9" i="1"/>
  <c r="EB9" i="1"/>
  <c r="EA9" i="1"/>
  <c r="DZ9" i="1"/>
  <c r="DY9" i="1"/>
  <c r="DX9" i="1"/>
  <c r="DW9" i="1"/>
  <c r="DV9" i="1"/>
  <c r="DU9" i="1"/>
  <c r="DQ9" i="1"/>
  <c r="DP9" i="1"/>
  <c r="DO9" i="1"/>
  <c r="DN9" i="1"/>
  <c r="DM9" i="1"/>
  <c r="DL9" i="1"/>
  <c r="DK9" i="1"/>
  <c r="DJ9" i="1"/>
  <c r="DF9" i="1"/>
  <c r="DE9" i="1"/>
  <c r="DD9" i="1"/>
  <c r="DC9" i="1"/>
  <c r="DB9" i="1"/>
  <c r="DA9" i="1"/>
  <c r="CZ9" i="1"/>
  <c r="CY9" i="1"/>
  <c r="CU9" i="1"/>
  <c r="CT9" i="1"/>
  <c r="CS9" i="1"/>
  <c r="CR9" i="1"/>
  <c r="CQ9" i="1"/>
  <c r="CP9" i="1"/>
  <c r="CO9" i="1"/>
  <c r="CN9" i="1"/>
  <c r="CJ9" i="1"/>
  <c r="CI9" i="1"/>
  <c r="CH9" i="1"/>
  <c r="CG9" i="1"/>
  <c r="CF9" i="1"/>
  <c r="CE9" i="1"/>
  <c r="CD9" i="1"/>
  <c r="CC9" i="1"/>
  <c r="BY9" i="1"/>
  <c r="BX9" i="1"/>
  <c r="BW9" i="1"/>
  <c r="BV9" i="1"/>
  <c r="BU9" i="1"/>
  <c r="BT9" i="1"/>
  <c r="BS9" i="1"/>
  <c r="BR9" i="1"/>
  <c r="BN9" i="1"/>
  <c r="BM9" i="1"/>
  <c r="BL9" i="1"/>
  <c r="BK9" i="1"/>
  <c r="BJ9" i="1"/>
  <c r="BI9" i="1"/>
  <c r="BH9" i="1"/>
  <c r="BG9" i="1"/>
  <c r="BC9" i="1"/>
  <c r="BB9" i="1"/>
  <c r="BA9" i="1"/>
  <c r="AZ9" i="1"/>
  <c r="AY9" i="1"/>
  <c r="AX9" i="1"/>
  <c r="AW9" i="1"/>
  <c r="AV9" i="1"/>
  <c r="AR9" i="1"/>
  <c r="AQ9" i="1"/>
  <c r="AP9" i="1"/>
  <c r="AO9" i="1"/>
  <c r="AN9" i="1"/>
  <c r="AM9" i="1"/>
  <c r="AL9" i="1"/>
  <c r="AK9" i="1"/>
  <c r="AG9" i="1"/>
  <c r="AF9" i="1"/>
  <c r="AE9" i="1"/>
  <c r="AD9" i="1"/>
  <c r="AC9" i="1"/>
  <c r="AB9" i="1"/>
  <c r="AA9" i="1"/>
  <c r="Z9" i="1"/>
  <c r="V9" i="1"/>
  <c r="U9" i="1"/>
  <c r="T9" i="1"/>
  <c r="S9" i="1"/>
  <c r="R9" i="1"/>
  <c r="Q9" i="1"/>
  <c r="P9" i="1"/>
  <c r="O9" i="1"/>
  <c r="K9" i="1"/>
  <c r="J9" i="1"/>
  <c r="I9" i="1"/>
  <c r="H9" i="1"/>
  <c r="G9" i="1"/>
  <c r="F9" i="1"/>
  <c r="E9" i="1"/>
  <c r="D9" i="1"/>
  <c r="GP37" i="1" l="1"/>
  <c r="GO37" i="1"/>
  <c r="GN37" i="1"/>
  <c r="GM37" i="1"/>
  <c r="GL37" i="1"/>
  <c r="GK37" i="1"/>
  <c r="GJ37" i="1"/>
  <c r="GI37" i="1"/>
  <c r="GE37" i="1"/>
  <c r="GD37" i="1"/>
  <c r="GC37" i="1"/>
  <c r="GB37" i="1"/>
  <c r="GA37" i="1"/>
  <c r="FZ37" i="1"/>
  <c r="FY37" i="1"/>
  <c r="FX37" i="1"/>
  <c r="FT37" i="1"/>
  <c r="FS37" i="1"/>
  <c r="FR37" i="1"/>
  <c r="FQ37" i="1"/>
  <c r="FP37" i="1"/>
  <c r="FO37" i="1"/>
  <c r="FN37" i="1"/>
  <c r="FM37" i="1"/>
  <c r="FI37" i="1"/>
  <c r="FH37" i="1"/>
  <c r="FG37" i="1"/>
  <c r="FF37" i="1"/>
  <c r="FE37" i="1"/>
  <c r="FD37" i="1"/>
  <c r="FC37" i="1"/>
  <c r="FB37" i="1"/>
  <c r="EX37" i="1"/>
  <c r="EW37" i="1"/>
  <c r="EV37" i="1"/>
  <c r="EU37" i="1"/>
  <c r="ET37" i="1"/>
  <c r="ES37" i="1"/>
  <c r="ER37" i="1"/>
  <c r="EQ37" i="1"/>
  <c r="EM37" i="1"/>
  <c r="EL37" i="1"/>
  <c r="EK37" i="1"/>
  <c r="EJ37" i="1"/>
  <c r="EB37" i="1"/>
  <c r="EA37" i="1"/>
  <c r="DZ37" i="1"/>
  <c r="DY37" i="1"/>
  <c r="DX37" i="1"/>
  <c r="DW37" i="1"/>
  <c r="DV37" i="1"/>
  <c r="DU37" i="1"/>
  <c r="DQ37" i="1"/>
  <c r="DP37" i="1"/>
  <c r="DO37" i="1"/>
  <c r="DN37" i="1"/>
  <c r="DM37" i="1"/>
  <c r="DL37" i="1"/>
  <c r="DK37" i="1"/>
  <c r="DJ37" i="1"/>
  <c r="DF37" i="1"/>
  <c r="DE37" i="1"/>
  <c r="DD37" i="1"/>
  <c r="DC37" i="1"/>
  <c r="DB37" i="1"/>
  <c r="DA37" i="1"/>
  <c r="CZ37" i="1"/>
  <c r="CY37" i="1"/>
  <c r="CU37" i="1"/>
  <c r="CT37" i="1"/>
  <c r="CS37" i="1"/>
  <c r="CR37" i="1"/>
  <c r="CQ37" i="1"/>
  <c r="CP37" i="1"/>
  <c r="CO37" i="1"/>
  <c r="CN37" i="1"/>
  <c r="CJ37" i="1"/>
  <c r="CI37" i="1"/>
  <c r="CH37" i="1"/>
  <c r="CG37" i="1"/>
  <c r="CF37" i="1"/>
  <c r="CE37" i="1"/>
  <c r="CD37" i="1"/>
  <c r="CC37" i="1"/>
  <c r="BY37" i="1"/>
  <c r="BX37" i="1"/>
  <c r="BW37" i="1"/>
  <c r="BV37" i="1"/>
  <c r="BU37" i="1"/>
  <c r="BT37" i="1"/>
  <c r="BS37" i="1"/>
  <c r="BR37" i="1"/>
  <c r="BN37" i="1"/>
  <c r="BM37" i="1"/>
  <c r="BL37" i="1"/>
  <c r="BK37" i="1"/>
  <c r="BJ37" i="1"/>
  <c r="BI37" i="1"/>
  <c r="BH37" i="1"/>
  <c r="BG37" i="1"/>
  <c r="BC37" i="1"/>
  <c r="BB37" i="1"/>
  <c r="BA37" i="1"/>
  <c r="AZ37" i="1"/>
  <c r="AY37" i="1"/>
  <c r="AX37" i="1"/>
  <c r="AW37" i="1"/>
  <c r="AV37" i="1"/>
  <c r="AR37" i="1"/>
  <c r="AQ37" i="1"/>
  <c r="AP37" i="1"/>
  <c r="AO37" i="1"/>
  <c r="AN37" i="1"/>
  <c r="AM37" i="1"/>
  <c r="AL37" i="1"/>
  <c r="AK37" i="1"/>
  <c r="AG37" i="1"/>
  <c r="AF37" i="1"/>
  <c r="AE37" i="1"/>
  <c r="AD37" i="1"/>
  <c r="AC37" i="1"/>
  <c r="AB37" i="1"/>
  <c r="AA37" i="1"/>
  <c r="Z37" i="1"/>
  <c r="V37" i="1"/>
  <c r="U37" i="1"/>
  <c r="T37" i="1"/>
  <c r="S37" i="1"/>
  <c r="R37" i="1"/>
  <c r="Q37" i="1"/>
  <c r="P37" i="1"/>
  <c r="O37" i="1"/>
  <c r="K37" i="1"/>
  <c r="J37" i="1"/>
  <c r="I37" i="1"/>
  <c r="H37" i="1"/>
  <c r="G37" i="1"/>
  <c r="F37" i="1"/>
  <c r="E37" i="1"/>
  <c r="D37" i="1"/>
  <c r="GW37" i="1"/>
  <c r="GV37" i="1"/>
  <c r="GU37" i="1"/>
  <c r="GP32" i="1"/>
  <c r="GO32" i="1"/>
  <c r="GN32" i="1"/>
  <c r="GM32" i="1"/>
  <c r="GL32" i="1"/>
  <c r="GK32" i="1"/>
  <c r="GJ32" i="1"/>
  <c r="GI32" i="1"/>
  <c r="GE32" i="1"/>
  <c r="GD32" i="1"/>
  <c r="GC32" i="1"/>
  <c r="GB32" i="1"/>
  <c r="GA32" i="1"/>
  <c r="FZ32" i="1"/>
  <c r="FY32" i="1"/>
  <c r="FX32" i="1"/>
  <c r="FT32" i="1"/>
  <c r="FS32" i="1"/>
  <c r="FR32" i="1"/>
  <c r="FQ32" i="1"/>
  <c r="FP32" i="1"/>
  <c r="FO32" i="1"/>
  <c r="FN32" i="1"/>
  <c r="FM32" i="1"/>
  <c r="FI32" i="1"/>
  <c r="FH32" i="1"/>
  <c r="FG32" i="1"/>
  <c r="FF32" i="1"/>
  <c r="FE32" i="1"/>
  <c r="FD32" i="1"/>
  <c r="FC32" i="1"/>
  <c r="FB32" i="1"/>
  <c r="EX32" i="1"/>
  <c r="EW32" i="1"/>
  <c r="EV32" i="1"/>
  <c r="EU32" i="1"/>
  <c r="ET32" i="1"/>
  <c r="ES32" i="1"/>
  <c r="ER32" i="1"/>
  <c r="EQ32" i="1"/>
  <c r="EM32" i="1"/>
  <c r="EL32" i="1"/>
  <c r="EK32" i="1"/>
  <c r="EJ32" i="1"/>
  <c r="EB32" i="1"/>
  <c r="EA32" i="1"/>
  <c r="DZ32" i="1"/>
  <c r="DY32" i="1"/>
  <c r="DX32" i="1"/>
  <c r="DW32" i="1"/>
  <c r="DV32" i="1"/>
  <c r="DU32" i="1"/>
  <c r="DQ32" i="1"/>
  <c r="DP32" i="1"/>
  <c r="DO32" i="1"/>
  <c r="DN32" i="1"/>
  <c r="DM32" i="1"/>
  <c r="DL32" i="1"/>
  <c r="DK32" i="1"/>
  <c r="DJ32" i="1"/>
  <c r="DF32" i="1"/>
  <c r="DE32" i="1"/>
  <c r="DD32" i="1"/>
  <c r="DC32" i="1"/>
  <c r="DB32" i="1"/>
  <c r="DA32" i="1"/>
  <c r="CZ32" i="1"/>
  <c r="CY32" i="1"/>
  <c r="CU32" i="1"/>
  <c r="CT32" i="1"/>
  <c r="CS32" i="1"/>
  <c r="CR32" i="1"/>
  <c r="CQ32" i="1"/>
  <c r="CP32" i="1"/>
  <c r="CO32" i="1"/>
  <c r="CN32" i="1"/>
  <c r="CJ32" i="1"/>
  <c r="CI32" i="1"/>
  <c r="CH32" i="1"/>
  <c r="CG32" i="1"/>
  <c r="CF32" i="1"/>
  <c r="CE32" i="1"/>
  <c r="CD32" i="1"/>
  <c r="CC32" i="1"/>
  <c r="BY32" i="1"/>
  <c r="BX32" i="1"/>
  <c r="BW32" i="1"/>
  <c r="BV32" i="1"/>
  <c r="BU32" i="1"/>
  <c r="BT32" i="1"/>
  <c r="BS32" i="1"/>
  <c r="BR32" i="1"/>
  <c r="BN32" i="1"/>
  <c r="BM32" i="1"/>
  <c r="BL32" i="1"/>
  <c r="BK32" i="1"/>
  <c r="BJ32" i="1"/>
  <c r="BI32" i="1"/>
  <c r="BH32" i="1"/>
  <c r="BG32" i="1"/>
  <c r="BC32" i="1"/>
  <c r="BB32" i="1"/>
  <c r="BA32" i="1"/>
  <c r="AZ32" i="1"/>
  <c r="AY32" i="1"/>
  <c r="AX32" i="1"/>
  <c r="AW32" i="1"/>
  <c r="AV32" i="1"/>
  <c r="AR32" i="1"/>
  <c r="AQ32" i="1"/>
  <c r="AP32" i="1"/>
  <c r="AO32" i="1"/>
  <c r="AN32" i="1"/>
  <c r="AM32" i="1"/>
  <c r="AL32" i="1"/>
  <c r="AK32" i="1"/>
  <c r="AG32" i="1"/>
  <c r="AF32" i="1"/>
  <c r="AE32" i="1"/>
  <c r="AD32" i="1"/>
  <c r="AC32" i="1"/>
  <c r="AB32" i="1"/>
  <c r="AA32" i="1"/>
  <c r="Z32" i="1"/>
  <c r="V32" i="1"/>
  <c r="U32" i="1"/>
  <c r="T32" i="1"/>
  <c r="S32" i="1"/>
  <c r="R32" i="1"/>
  <c r="Q32" i="1"/>
  <c r="P32" i="1"/>
  <c r="O32" i="1"/>
  <c r="K32" i="1"/>
  <c r="J32" i="1"/>
  <c r="I32" i="1"/>
  <c r="H32" i="1"/>
  <c r="G32" i="1"/>
  <c r="F32" i="1"/>
  <c r="E32" i="1"/>
  <c r="D32" i="1"/>
  <c r="GW32" i="1"/>
  <c r="GV32" i="1"/>
  <c r="GU32" i="1"/>
  <c r="GT32" i="1"/>
  <c r="GP30" i="1"/>
  <c r="GO30" i="1"/>
  <c r="GN30" i="1"/>
  <c r="GM30" i="1"/>
  <c r="GL30" i="1"/>
  <c r="GK30" i="1"/>
  <c r="GJ30" i="1"/>
  <c r="GI30" i="1"/>
  <c r="GE30" i="1"/>
  <c r="GD30" i="1"/>
  <c r="GC30" i="1"/>
  <c r="GB30" i="1"/>
  <c r="GA30" i="1"/>
  <c r="FZ30" i="1"/>
  <c r="FY30" i="1"/>
  <c r="FX30" i="1"/>
  <c r="FT30" i="1"/>
  <c r="FS30" i="1"/>
  <c r="FR30" i="1"/>
  <c r="FQ30" i="1"/>
  <c r="FP30" i="1"/>
  <c r="FO30" i="1"/>
  <c r="FN30" i="1"/>
  <c r="FM30" i="1"/>
  <c r="FI30" i="1"/>
  <c r="FH30" i="1"/>
  <c r="FG30" i="1"/>
  <c r="FF30" i="1"/>
  <c r="FE30" i="1"/>
  <c r="FD30" i="1"/>
  <c r="FC30" i="1"/>
  <c r="FB30" i="1"/>
  <c r="EX30" i="1"/>
  <c r="EW30" i="1"/>
  <c r="EV30" i="1"/>
  <c r="EU30" i="1"/>
  <c r="ET30" i="1"/>
  <c r="ES30" i="1"/>
  <c r="ER30" i="1"/>
  <c r="EQ30" i="1"/>
  <c r="EM30" i="1"/>
  <c r="EL30" i="1"/>
  <c r="EK30" i="1"/>
  <c r="EJ30" i="1"/>
  <c r="EB30" i="1"/>
  <c r="EA30" i="1"/>
  <c r="DZ30" i="1"/>
  <c r="DY30" i="1"/>
  <c r="DX30" i="1"/>
  <c r="DW30" i="1"/>
  <c r="DV30" i="1"/>
  <c r="DU30" i="1"/>
  <c r="DQ30" i="1"/>
  <c r="DP30" i="1"/>
  <c r="DO30" i="1"/>
  <c r="DN30" i="1"/>
  <c r="DM30" i="1"/>
  <c r="DL30" i="1"/>
  <c r="DK30" i="1"/>
  <c r="DJ30" i="1"/>
  <c r="DF30" i="1"/>
  <c r="DE30" i="1"/>
  <c r="DD30" i="1"/>
  <c r="DC30" i="1"/>
  <c r="DB30" i="1"/>
  <c r="DA30" i="1"/>
  <c r="CZ30" i="1"/>
  <c r="CY30" i="1"/>
  <c r="CU30" i="1"/>
  <c r="CT30" i="1"/>
  <c r="CS30" i="1"/>
  <c r="CR30" i="1"/>
  <c r="CQ30" i="1"/>
  <c r="CP30" i="1"/>
  <c r="CO30" i="1"/>
  <c r="CN30" i="1"/>
  <c r="CJ30" i="1"/>
  <c r="CI30" i="1"/>
  <c r="CH30" i="1"/>
  <c r="CG30" i="1"/>
  <c r="CF30" i="1"/>
  <c r="CE30" i="1"/>
  <c r="CD30" i="1"/>
  <c r="CC30" i="1"/>
  <c r="BY30" i="1"/>
  <c r="BX30" i="1"/>
  <c r="BW30" i="1"/>
  <c r="BV30" i="1"/>
  <c r="BU30" i="1"/>
  <c r="BT30" i="1"/>
  <c r="BS30" i="1"/>
  <c r="BR30" i="1"/>
  <c r="BN30" i="1"/>
  <c r="BM30" i="1"/>
  <c r="BL30" i="1"/>
  <c r="BK30" i="1"/>
  <c r="BJ30" i="1"/>
  <c r="BI30" i="1"/>
  <c r="BH30" i="1"/>
  <c r="BG30" i="1"/>
  <c r="BC30" i="1"/>
  <c r="BB30" i="1"/>
  <c r="BA30" i="1"/>
  <c r="AZ30" i="1"/>
  <c r="AY30" i="1"/>
  <c r="AX30" i="1"/>
  <c r="AW30" i="1"/>
  <c r="AV30" i="1"/>
  <c r="AR30" i="1"/>
  <c r="AQ30" i="1"/>
  <c r="AP30" i="1"/>
  <c r="AO30" i="1"/>
  <c r="AN30" i="1"/>
  <c r="AM30" i="1"/>
  <c r="AL30" i="1"/>
  <c r="AK30" i="1"/>
  <c r="AG30" i="1"/>
  <c r="AF30" i="1"/>
  <c r="AE30" i="1"/>
  <c r="AD30" i="1"/>
  <c r="AC30" i="1"/>
  <c r="AB30" i="1"/>
  <c r="AA30" i="1"/>
  <c r="Z30" i="1"/>
  <c r="V30" i="1"/>
  <c r="U30" i="1"/>
  <c r="T30" i="1"/>
  <c r="S30" i="1"/>
  <c r="R30" i="1"/>
  <c r="Q30" i="1"/>
  <c r="P30" i="1"/>
  <c r="O30" i="1"/>
  <c r="K30" i="1"/>
  <c r="J30" i="1"/>
  <c r="I30" i="1"/>
  <c r="H30" i="1"/>
  <c r="G30" i="1"/>
  <c r="F30" i="1"/>
  <c r="E30" i="1"/>
  <c r="D30" i="1"/>
  <c r="GW30" i="1"/>
  <c r="GV30" i="1"/>
  <c r="GU30" i="1"/>
  <c r="GT30" i="1"/>
  <c r="GP28" i="1"/>
  <c r="GO28" i="1"/>
  <c r="GN28" i="1"/>
  <c r="GM28" i="1"/>
  <c r="GL28" i="1"/>
  <c r="GK28" i="1"/>
  <c r="GJ28" i="1"/>
  <c r="GI28" i="1"/>
  <c r="GE28" i="1"/>
  <c r="GD28" i="1"/>
  <c r="GC28" i="1"/>
  <c r="GB28" i="1"/>
  <c r="GA28" i="1"/>
  <c r="FZ28" i="1"/>
  <c r="FY28" i="1"/>
  <c r="FX28" i="1"/>
  <c r="FT28" i="1"/>
  <c r="FS28" i="1"/>
  <c r="FR28" i="1"/>
  <c r="FQ28" i="1"/>
  <c r="FP28" i="1"/>
  <c r="FO28" i="1"/>
  <c r="FN28" i="1"/>
  <c r="FM28" i="1"/>
  <c r="FI28" i="1"/>
  <c r="FH28" i="1"/>
  <c r="FG28" i="1"/>
  <c r="FF28" i="1"/>
  <c r="FE28" i="1"/>
  <c r="FD28" i="1"/>
  <c r="FC28" i="1"/>
  <c r="FB28" i="1"/>
  <c r="EX28" i="1"/>
  <c r="EW28" i="1"/>
  <c r="EV28" i="1"/>
  <c r="EU28" i="1"/>
  <c r="ET28" i="1"/>
  <c r="ES28" i="1"/>
  <c r="ER28" i="1"/>
  <c r="EQ28" i="1"/>
  <c r="EM28" i="1"/>
  <c r="EL28" i="1"/>
  <c r="EK28" i="1"/>
  <c r="EJ28" i="1"/>
  <c r="EB28" i="1"/>
  <c r="EA28" i="1"/>
  <c r="DZ28" i="1"/>
  <c r="DY28" i="1"/>
  <c r="DX28" i="1"/>
  <c r="DW28" i="1"/>
  <c r="DV28" i="1"/>
  <c r="DU28" i="1"/>
  <c r="DQ28" i="1"/>
  <c r="DP28" i="1"/>
  <c r="DO28" i="1"/>
  <c r="DN28" i="1"/>
  <c r="DM28" i="1"/>
  <c r="DL28" i="1"/>
  <c r="DK28" i="1"/>
  <c r="DJ28" i="1"/>
  <c r="DF28" i="1"/>
  <c r="DE28" i="1"/>
  <c r="DD28" i="1"/>
  <c r="DC28" i="1"/>
  <c r="DB28" i="1"/>
  <c r="DA28" i="1"/>
  <c r="CZ28" i="1"/>
  <c r="CY28" i="1"/>
  <c r="CU28" i="1"/>
  <c r="CT28" i="1"/>
  <c r="CS28" i="1"/>
  <c r="CR28" i="1"/>
  <c r="CQ28" i="1"/>
  <c r="CP28" i="1"/>
  <c r="CO28" i="1"/>
  <c r="CN28" i="1"/>
  <c r="CJ28" i="1"/>
  <c r="CI28" i="1"/>
  <c r="CH28" i="1"/>
  <c r="CG28" i="1"/>
  <c r="CF28" i="1"/>
  <c r="CE28" i="1"/>
  <c r="CD28" i="1"/>
  <c r="CC28" i="1"/>
  <c r="BY28" i="1"/>
  <c r="BX28" i="1"/>
  <c r="BW28" i="1"/>
  <c r="BV28" i="1"/>
  <c r="BU28" i="1"/>
  <c r="BT28" i="1"/>
  <c r="BS28" i="1"/>
  <c r="BR28" i="1"/>
  <c r="BN28" i="1"/>
  <c r="BM28" i="1"/>
  <c r="BL28" i="1"/>
  <c r="BK28" i="1"/>
  <c r="BJ28" i="1"/>
  <c r="BI28" i="1"/>
  <c r="BH28" i="1"/>
  <c r="BG28" i="1"/>
  <c r="BC28" i="1"/>
  <c r="BB28" i="1"/>
  <c r="BA28" i="1"/>
  <c r="AZ28" i="1"/>
  <c r="AY28" i="1"/>
  <c r="AX28" i="1"/>
  <c r="AW28" i="1"/>
  <c r="AV28" i="1"/>
  <c r="AR28" i="1"/>
  <c r="AQ28" i="1"/>
  <c r="AP28" i="1"/>
  <c r="AO28" i="1"/>
  <c r="AN28" i="1"/>
  <c r="AM28" i="1"/>
  <c r="AL28" i="1"/>
  <c r="AK28" i="1"/>
  <c r="AG28" i="1"/>
  <c r="AF28" i="1"/>
  <c r="AE28" i="1"/>
  <c r="AD28" i="1"/>
  <c r="AC28" i="1"/>
  <c r="AB28" i="1"/>
  <c r="AA28" i="1"/>
  <c r="Z28" i="1"/>
  <c r="V28" i="1"/>
  <c r="U28" i="1"/>
  <c r="T28" i="1"/>
  <c r="S28" i="1"/>
  <c r="R28" i="1"/>
  <c r="Q28" i="1"/>
  <c r="P28" i="1"/>
  <c r="O28" i="1"/>
  <c r="K28" i="1"/>
  <c r="J28" i="1"/>
  <c r="I28" i="1"/>
  <c r="H28" i="1"/>
  <c r="G28" i="1"/>
  <c r="F28" i="1"/>
  <c r="E28" i="1"/>
  <c r="D28" i="1"/>
  <c r="GW28" i="1"/>
  <c r="GV28" i="1"/>
  <c r="GU28" i="1"/>
  <c r="GT28" i="1"/>
  <c r="GP22" i="1"/>
  <c r="GO22" i="1"/>
  <c r="GN22" i="1"/>
  <c r="GM22" i="1"/>
  <c r="GL22" i="1"/>
  <c r="GK22" i="1"/>
  <c r="GJ22" i="1"/>
  <c r="GI22" i="1"/>
  <c r="GE22" i="1"/>
  <c r="GD22" i="1"/>
  <c r="GC22" i="1"/>
  <c r="GB22" i="1"/>
  <c r="GA22" i="1"/>
  <c r="FZ22" i="1"/>
  <c r="FY22" i="1"/>
  <c r="FX22" i="1"/>
  <c r="FT22" i="1"/>
  <c r="FS22" i="1"/>
  <c r="FR22" i="1"/>
  <c r="FQ22" i="1"/>
  <c r="FP22" i="1"/>
  <c r="FO22" i="1"/>
  <c r="FN22" i="1"/>
  <c r="FM22" i="1"/>
  <c r="FI22" i="1"/>
  <c r="FH22" i="1"/>
  <c r="FG22" i="1"/>
  <c r="FF22" i="1"/>
  <c r="FE22" i="1"/>
  <c r="FD22" i="1"/>
  <c r="FC22" i="1"/>
  <c r="FB22" i="1"/>
  <c r="EX22" i="1"/>
  <c r="EW22" i="1"/>
  <c r="EV22" i="1"/>
  <c r="EU22" i="1"/>
  <c r="ET22" i="1"/>
  <c r="ES22" i="1"/>
  <c r="ER22" i="1"/>
  <c r="EQ22" i="1"/>
  <c r="EM22" i="1"/>
  <c r="EL22" i="1"/>
  <c r="EK22" i="1"/>
  <c r="EJ22" i="1"/>
  <c r="EB22" i="1"/>
  <c r="EA22" i="1"/>
  <c r="DZ22" i="1"/>
  <c r="DY22" i="1"/>
  <c r="DX22" i="1"/>
  <c r="DW22" i="1"/>
  <c r="DV22" i="1"/>
  <c r="DU22" i="1"/>
  <c r="DQ22" i="1"/>
  <c r="DP22" i="1"/>
  <c r="DO22" i="1"/>
  <c r="DN22" i="1"/>
  <c r="DM22" i="1"/>
  <c r="DL22" i="1"/>
  <c r="DK22" i="1"/>
  <c r="DJ22" i="1"/>
  <c r="DF22" i="1"/>
  <c r="DE22" i="1"/>
  <c r="DD22" i="1"/>
  <c r="DC22" i="1"/>
  <c r="DB22" i="1"/>
  <c r="DA22" i="1"/>
  <c r="CZ22" i="1"/>
  <c r="CY22" i="1"/>
  <c r="CU22" i="1"/>
  <c r="CT22" i="1"/>
  <c r="CS22" i="1"/>
  <c r="CR22" i="1"/>
  <c r="CQ22" i="1"/>
  <c r="CP22" i="1"/>
  <c r="CO22" i="1"/>
  <c r="CN22" i="1"/>
  <c r="CJ22" i="1"/>
  <c r="CI22" i="1"/>
  <c r="CH22" i="1"/>
  <c r="CG22" i="1"/>
  <c r="CF22" i="1"/>
  <c r="CE22" i="1"/>
  <c r="CD22" i="1"/>
  <c r="CC22" i="1"/>
  <c r="BY22" i="1"/>
  <c r="BX22" i="1"/>
  <c r="BW22" i="1"/>
  <c r="BV22" i="1"/>
  <c r="BU22" i="1"/>
  <c r="BT22" i="1"/>
  <c r="BS22" i="1"/>
  <c r="BR22" i="1"/>
  <c r="BN22" i="1"/>
  <c r="BM22" i="1"/>
  <c r="BL22" i="1"/>
  <c r="BK22" i="1"/>
  <c r="BJ22" i="1"/>
  <c r="BI22" i="1"/>
  <c r="BH22" i="1"/>
  <c r="BG22" i="1"/>
  <c r="BC22" i="1"/>
  <c r="BB22" i="1"/>
  <c r="BA22" i="1"/>
  <c r="AZ22" i="1"/>
  <c r="AY22" i="1"/>
  <c r="AX22" i="1"/>
  <c r="AW22" i="1"/>
  <c r="AV22" i="1"/>
  <c r="AR22" i="1"/>
  <c r="AQ22" i="1"/>
  <c r="AP22" i="1"/>
  <c r="AO22" i="1"/>
  <c r="AN22" i="1"/>
  <c r="AM22" i="1"/>
  <c r="AL22" i="1"/>
  <c r="AK22" i="1"/>
  <c r="AG22" i="1"/>
  <c r="AF22" i="1"/>
  <c r="AE22" i="1"/>
  <c r="AD22" i="1"/>
  <c r="AC22" i="1"/>
  <c r="AB22" i="1"/>
  <c r="AA22" i="1"/>
  <c r="Z22" i="1"/>
  <c r="V22" i="1"/>
  <c r="U22" i="1"/>
  <c r="T22" i="1"/>
  <c r="S22" i="1"/>
  <c r="R22" i="1"/>
  <c r="Q22" i="1"/>
  <c r="P22" i="1"/>
  <c r="O22" i="1"/>
  <c r="K22" i="1"/>
  <c r="J22" i="1"/>
  <c r="I22" i="1"/>
  <c r="H22" i="1"/>
  <c r="G22" i="1"/>
  <c r="F22" i="1"/>
  <c r="E22" i="1"/>
  <c r="D22" i="1"/>
  <c r="GW22" i="1"/>
  <c r="GU22" i="1"/>
  <c r="GT22" i="1"/>
  <c r="GP18" i="1"/>
  <c r="GO18" i="1"/>
  <c r="GN18" i="1"/>
  <c r="GM18" i="1"/>
  <c r="GL18" i="1"/>
  <c r="GK18" i="1"/>
  <c r="GJ18" i="1"/>
  <c r="GI18" i="1"/>
  <c r="GE18" i="1"/>
  <c r="GD18" i="1"/>
  <c r="GC18" i="1"/>
  <c r="GB18" i="1"/>
  <c r="GA18" i="1"/>
  <c r="FZ18" i="1"/>
  <c r="FY18" i="1"/>
  <c r="FX18" i="1"/>
  <c r="FT18" i="1"/>
  <c r="FS18" i="1"/>
  <c r="FR18" i="1"/>
  <c r="FQ18" i="1"/>
  <c r="FP18" i="1"/>
  <c r="FO18" i="1"/>
  <c r="FN18" i="1"/>
  <c r="FM18" i="1"/>
  <c r="FI18" i="1"/>
  <c r="FH18" i="1"/>
  <c r="FG18" i="1"/>
  <c r="FF18" i="1"/>
  <c r="FE18" i="1"/>
  <c r="FD18" i="1"/>
  <c r="FC18" i="1"/>
  <c r="FB18" i="1"/>
  <c r="EX18" i="1"/>
  <c r="EW18" i="1"/>
  <c r="EV18" i="1"/>
  <c r="EU18" i="1"/>
  <c r="ET18" i="1"/>
  <c r="ES18" i="1"/>
  <c r="ER18" i="1"/>
  <c r="EQ18" i="1"/>
  <c r="EM18" i="1"/>
  <c r="EL18" i="1"/>
  <c r="EK18" i="1"/>
  <c r="EJ18" i="1"/>
  <c r="EB18" i="1"/>
  <c r="EA18" i="1"/>
  <c r="DZ18" i="1"/>
  <c r="DY18" i="1"/>
  <c r="DX18" i="1"/>
  <c r="DW18" i="1"/>
  <c r="DV18" i="1"/>
  <c r="DU18" i="1"/>
  <c r="DQ18" i="1"/>
  <c r="DP18" i="1"/>
  <c r="DO18" i="1"/>
  <c r="DN18" i="1"/>
  <c r="DM18" i="1"/>
  <c r="DL18" i="1"/>
  <c r="DK18" i="1"/>
  <c r="DJ18" i="1"/>
  <c r="DF18" i="1"/>
  <c r="DE18" i="1"/>
  <c r="DD18" i="1"/>
  <c r="DC18" i="1"/>
  <c r="DB18" i="1"/>
  <c r="DA18" i="1"/>
  <c r="CZ18" i="1"/>
  <c r="CY18" i="1"/>
  <c r="CU18" i="1"/>
  <c r="CT18" i="1"/>
  <c r="CS18" i="1"/>
  <c r="CR18" i="1"/>
  <c r="CQ18" i="1"/>
  <c r="CP18" i="1"/>
  <c r="CO18" i="1"/>
  <c r="CN18" i="1"/>
  <c r="CJ18" i="1"/>
  <c r="CI18" i="1"/>
  <c r="CH18" i="1"/>
  <c r="CG18" i="1"/>
  <c r="CF18" i="1"/>
  <c r="CE18" i="1"/>
  <c r="CD18" i="1"/>
  <c r="CC18" i="1"/>
  <c r="BY18" i="1"/>
  <c r="BX18" i="1"/>
  <c r="BW18" i="1"/>
  <c r="BV18" i="1"/>
  <c r="BU18" i="1"/>
  <c r="BT18" i="1"/>
  <c r="BS18" i="1"/>
  <c r="BR18" i="1"/>
  <c r="BN18" i="1"/>
  <c r="BM18" i="1"/>
  <c r="BL18" i="1"/>
  <c r="BK18" i="1"/>
  <c r="BJ18" i="1"/>
  <c r="BI18" i="1"/>
  <c r="BH18" i="1"/>
  <c r="BG18" i="1"/>
  <c r="BC18" i="1"/>
  <c r="BB18" i="1"/>
  <c r="BA18" i="1"/>
  <c r="AZ18" i="1"/>
  <c r="AY18" i="1"/>
  <c r="AX18" i="1"/>
  <c r="AW18" i="1"/>
  <c r="AV18" i="1"/>
  <c r="AR18" i="1"/>
  <c r="AQ18" i="1"/>
  <c r="AP18" i="1"/>
  <c r="AO18" i="1"/>
  <c r="AN18" i="1"/>
  <c r="AM18" i="1"/>
  <c r="AL18" i="1"/>
  <c r="AK18" i="1"/>
  <c r="AG18" i="1"/>
  <c r="AF18" i="1"/>
  <c r="AE18" i="1"/>
  <c r="AD18" i="1"/>
  <c r="AC18" i="1"/>
  <c r="AB18" i="1"/>
  <c r="AA18" i="1"/>
  <c r="Z18" i="1"/>
  <c r="V18" i="1"/>
  <c r="U18" i="1"/>
  <c r="T18" i="1"/>
  <c r="S18" i="1"/>
  <c r="R18" i="1"/>
  <c r="Q18" i="1"/>
  <c r="P18" i="1"/>
  <c r="O18" i="1"/>
  <c r="K18" i="1"/>
  <c r="J18" i="1"/>
  <c r="I18" i="1"/>
  <c r="H18" i="1"/>
  <c r="G18" i="1"/>
  <c r="F18" i="1"/>
  <c r="E18" i="1"/>
  <c r="D18" i="1"/>
  <c r="GW18" i="1"/>
  <c r="GV18" i="1"/>
  <c r="GT18" i="1"/>
  <c r="F38" i="1" l="1"/>
  <c r="J38" i="1"/>
  <c r="Q38" i="1"/>
  <c r="U38" i="1"/>
  <c r="AB38" i="1"/>
  <c r="AF38" i="1"/>
  <c r="AM38" i="1"/>
  <c r="AQ38" i="1"/>
  <c r="AX38" i="1"/>
  <c r="BB38" i="1"/>
  <c r="BI38" i="1"/>
  <c r="BM38" i="1"/>
  <c r="BT38" i="1"/>
  <c r="BX38" i="1"/>
  <c r="CE38" i="1"/>
  <c r="CI38" i="1"/>
  <c r="CP38" i="1"/>
  <c r="CT38" i="1"/>
  <c r="DA38" i="1"/>
  <c r="DE38" i="1"/>
  <c r="DL38" i="1"/>
  <c r="DP38" i="1"/>
  <c r="DW38" i="1"/>
  <c r="EA38" i="1"/>
  <c r="EL38" i="1"/>
  <c r="ES38" i="1"/>
  <c r="EW38" i="1"/>
  <c r="FD38" i="1"/>
  <c r="FH38" i="1"/>
  <c r="FO38" i="1"/>
  <c r="FS38" i="1"/>
  <c r="FZ38" i="1"/>
  <c r="GD38" i="1"/>
  <c r="GK38" i="1"/>
  <c r="GO38" i="1"/>
  <c r="G38" i="1"/>
  <c r="V38" i="1"/>
  <c r="D38" i="1"/>
  <c r="K38" i="1"/>
  <c r="AC38" i="1"/>
  <c r="GU18" i="1"/>
  <c r="GT37" i="1"/>
  <c r="GV22" i="1"/>
  <c r="GW11" i="1"/>
  <c r="GW38" i="1" s="1"/>
  <c r="GW9" i="1"/>
  <c r="GU9" i="1"/>
  <c r="GU11" i="1"/>
  <c r="GU38" i="1" s="1"/>
  <c r="GV9" i="1"/>
  <c r="GV11" i="1"/>
  <c r="GT11" i="1"/>
  <c r="GT38" i="1" s="1"/>
  <c r="GT9" i="1"/>
  <c r="H38" i="1"/>
  <c r="O38" i="1"/>
  <c r="S38" i="1"/>
  <c r="Z38" i="1"/>
  <c r="AD38" i="1"/>
  <c r="AK38" i="1"/>
  <c r="AO38" i="1"/>
  <c r="AV38" i="1"/>
  <c r="AZ38" i="1"/>
  <c r="BG38" i="1"/>
  <c r="BK38" i="1"/>
  <c r="BR38" i="1"/>
  <c r="BV38" i="1"/>
  <c r="CC38" i="1"/>
  <c r="CG38" i="1"/>
  <c r="CN38" i="1"/>
  <c r="CR38" i="1"/>
  <c r="CY38" i="1"/>
  <c r="DC38" i="1"/>
  <c r="DJ38" i="1"/>
  <c r="DN38" i="1"/>
  <c r="DU38" i="1"/>
  <c r="DY38" i="1"/>
  <c r="EJ38" i="1"/>
  <c r="EQ38" i="1"/>
  <c r="EU38" i="1"/>
  <c r="FB38" i="1"/>
  <c r="FF38" i="1"/>
  <c r="FM38" i="1"/>
  <c r="FQ38" i="1"/>
  <c r="FX38" i="1"/>
  <c r="GB38" i="1"/>
  <c r="GI38" i="1"/>
  <c r="GM38" i="1"/>
  <c r="R38" i="1"/>
  <c r="E38" i="1"/>
  <c r="I38" i="1"/>
  <c r="P38" i="1"/>
  <c r="T38" i="1"/>
  <c r="AA38" i="1"/>
  <c r="AE38" i="1"/>
  <c r="AL38" i="1"/>
  <c r="AP38" i="1"/>
  <c r="AW38" i="1"/>
  <c r="BA38" i="1"/>
  <c r="BH38" i="1"/>
  <c r="BL38" i="1"/>
  <c r="BS38" i="1"/>
  <c r="BW38" i="1"/>
  <c r="CD38" i="1"/>
  <c r="CH38" i="1"/>
  <c r="CO38" i="1"/>
  <c r="CS38" i="1"/>
  <c r="CZ38" i="1"/>
  <c r="DD38" i="1"/>
  <c r="DK38" i="1"/>
  <c r="DO38" i="1"/>
  <c r="DV38" i="1"/>
  <c r="DZ38" i="1"/>
  <c r="EK38" i="1"/>
  <c r="ER38" i="1"/>
  <c r="EV38" i="1"/>
  <c r="FC38" i="1"/>
  <c r="FG38" i="1"/>
  <c r="FN38" i="1"/>
  <c r="FR38" i="1"/>
  <c r="FY38" i="1"/>
  <c r="GC38" i="1"/>
  <c r="GJ38" i="1"/>
  <c r="GN38" i="1"/>
  <c r="AG38" i="1"/>
  <c r="AN38" i="1"/>
  <c r="AR38" i="1"/>
  <c r="AY38" i="1"/>
  <c r="BC38" i="1"/>
  <c r="BJ38" i="1"/>
  <c r="BN38" i="1"/>
  <c r="BU38" i="1"/>
  <c r="BY38" i="1"/>
  <c r="CF38" i="1"/>
  <c r="CJ38" i="1"/>
  <c r="CQ38" i="1"/>
  <c r="CU38" i="1"/>
  <c r="DB38" i="1"/>
  <c r="DF38" i="1"/>
  <c r="DM38" i="1"/>
  <c r="DQ38" i="1"/>
  <c r="DX38" i="1"/>
  <c r="EB38" i="1"/>
  <c r="EM38" i="1"/>
  <c r="ET38" i="1"/>
  <c r="EX38" i="1"/>
  <c r="FE38" i="1"/>
  <c r="FI38" i="1"/>
  <c r="FP38" i="1"/>
  <c r="FT38" i="1"/>
  <c r="GA38" i="1"/>
  <c r="GE38" i="1"/>
  <c r="GL38" i="1"/>
  <c r="GP38" i="1"/>
  <c r="GV38" i="1" l="1"/>
</calcChain>
</file>

<file path=xl/sharedStrings.xml><?xml version="1.0" encoding="utf-8"?>
<sst xmlns="http://schemas.openxmlformats.org/spreadsheetml/2006/main" count="1097" uniqueCount="89">
  <si>
    <t>(Area in Sq. Km)</t>
  </si>
  <si>
    <t>S. No.</t>
  </si>
  <si>
    <t>L1</t>
  </si>
  <si>
    <t>L2</t>
  </si>
  <si>
    <t>ANDHRA PRADESH</t>
  </si>
  <si>
    <t>ARUNACHAL PRADESH</t>
  </si>
  <si>
    <t>ASSAM</t>
  </si>
  <si>
    <t>BIHAR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</si>
  <si>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</si>
  <si>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</si>
  <si>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</si>
  <si>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</si>
  <si>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</si>
  <si>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</si>
  <si>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</si>
  <si>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</si>
  <si>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</si>
  <si>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</si>
  <si>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</si>
  <si>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</si>
  <si>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</si>
  <si>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</si>
  <si>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</si>
  <si>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ODISHA</t>
  </si>
  <si>
    <t>PUNJAB</t>
  </si>
  <si>
    <t>RAJASTHAN</t>
  </si>
  <si>
    <t>SIKKIM</t>
  </si>
  <si>
    <t>TAMIL NADU</t>
  </si>
  <si>
    <t>TRIPURA</t>
  </si>
  <si>
    <t>UTTAR PRADESH</t>
  </si>
  <si>
    <t>UTTARAKHAND</t>
  </si>
  <si>
    <t>WEST BENGAL</t>
  </si>
  <si>
    <t>ANDAMAN &amp; NICOBAR ISLANDS</t>
  </si>
  <si>
    <t>CHANDIGARH</t>
  </si>
  <si>
    <t>DADRA &amp; NAGAR HAVELI</t>
  </si>
  <si>
    <t>DAMAN &amp; DIU</t>
  </si>
  <si>
    <t>DELHI</t>
  </si>
  <si>
    <t>LAKSHADWEEP</t>
  </si>
  <si>
    <t>PUDUCHERRY</t>
  </si>
  <si>
    <t>INDIA(Total)</t>
  </si>
  <si>
    <t>Opening Stock (2005-06)</t>
  </si>
  <si>
    <t>Addition to Stock</t>
  </si>
  <si>
    <t>Reduction in Stock</t>
  </si>
  <si>
    <t>Closing Stock (2011-12)</t>
  </si>
  <si>
    <t>Agriculture</t>
  </si>
  <si>
    <t>Crop land</t>
  </si>
  <si>
    <t>Current Shifting cultivation</t>
  </si>
  <si>
    <t>Fallow</t>
  </si>
  <si>
    <t>Plantation</t>
  </si>
  <si>
    <t>Sub Total 1</t>
  </si>
  <si>
    <t>Barren/unculturable/ Wastelands</t>
  </si>
  <si>
    <t>Barren Rocky</t>
  </si>
  <si>
    <t>Gullied / Ravinous Land</t>
  </si>
  <si>
    <t>Rann</t>
  </si>
  <si>
    <t>Salt Affected Land</t>
  </si>
  <si>
    <t>Sandy Area</t>
  </si>
  <si>
    <t>Scrub Land</t>
  </si>
  <si>
    <t>Sub Total 2</t>
  </si>
  <si>
    <t>Builtup</t>
  </si>
  <si>
    <t>Mining</t>
  </si>
  <si>
    <t>Rural</t>
  </si>
  <si>
    <t>Urban</t>
  </si>
  <si>
    <t>Sub Total 3</t>
  </si>
  <si>
    <t>Forest</t>
  </si>
  <si>
    <t>Deciduous</t>
  </si>
  <si>
    <t>Evergreen/Semi evergreen</t>
  </si>
  <si>
    <t>Forest Plantation</t>
  </si>
  <si>
    <t>Scrub Forest</t>
  </si>
  <si>
    <t>Swamp / Mangroves</t>
  </si>
  <si>
    <t>Sub Total 4</t>
  </si>
  <si>
    <t>Grass / Grazing</t>
  </si>
  <si>
    <t>Sub Total 5</t>
  </si>
  <si>
    <t>Snow and Glacier</t>
  </si>
  <si>
    <t>Sub Total 6</t>
  </si>
  <si>
    <t>Wet lands / Water bodies</t>
  </si>
  <si>
    <t>Inland Wetland</t>
  </si>
  <si>
    <t>Coastal Wetland</t>
  </si>
  <si>
    <t>River/Stream/Canals</t>
  </si>
  <si>
    <t>Water bodies</t>
  </si>
  <si>
    <t>Sub Total 7</t>
  </si>
  <si>
    <t xml:space="preserve">Grand Total </t>
  </si>
  <si>
    <t>Annexure 1.1</t>
  </si>
  <si>
    <t>State-wise Asset Account for Land Cover</t>
  </si>
  <si>
    <r>
      <t xml:space="preserve">Annexure 1.1 </t>
    </r>
    <r>
      <rPr>
        <b/>
        <sz val="11"/>
        <color theme="1"/>
        <rFont val="Book Antiqua"/>
        <family val="1"/>
      </rPr>
      <t>Contd.</t>
    </r>
  </si>
  <si>
    <t>Note: 1. Totals may not match due to rounding off.</t>
  </si>
  <si>
    <t>Farmland*</t>
  </si>
  <si>
    <t>2. *: Farmland = Crop Land + Current Shifting Cultivation + Plantation</t>
  </si>
  <si>
    <t>TELANGANA</t>
  </si>
  <si>
    <t>Annexure 1.1 Contd.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</si>
</sst>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color theme="1"/>
      <name val="Book Antiqua"/>
      <family val="1"/>
    </font>
    <font>
      <b/>
      <sz val="11"/>
      <color theme="1"/>
      <name val="Book Antiqua"/>
      <family val="1"/>
    </font>
    <font>
      <b/>
      <sz val="16"/>
      <color theme="1"/>
      <name val="Book Antiqua"/>
      <family val="1"/>
    </font>
    <font>
      <sz val="11"/>
      <color theme="1"/>
      <name val="Book Antiqua"/>
      <family val="1"/>
    </font>
    <font>
      <b/>
      <u/>
      <sz val="11"/>
      <color theme="1"/>
      <name val="Book Antiqua"/>
      <family val="1"/>
    </font>
  </fonts>
  <fills count="19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  <fill>
      <patternFill patternType="solid">
        <fgColor rgb="FFC4BD97"/>
        <bgColor rgb="FF000000"/>
      </patternFill>
    </fill>
    <fill>
      <patternFill patternType="solid">
        <fgColor rgb="FF92CDDC"/>
        <bgColor rgb="FF000000"/>
      </patternFill>
    </fill>
    <fill>
      <patternFill patternType="solid">
        <fgColor rgb="FF92D050"/>
        <bgColor rgb="FF000000"/>
      </patternFill>
    </fill>
    <fill>
      <patternFill patternType="solid">
        <fgColor rgb="FF76933C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rgb="FF538DD5"/>
        <bgColor rgb="FF000000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26200"/>
        <bgColor indexed="64"/>
      </patternFill>
    </fill>
    <fill>
      <patternFill patternType="solid">
        <fgColor rgb="FFF26200"/>
        <bgColor rgb="FF000000"/>
      </patternFill>
    </fill>
    <fill>
      <patternFill patternType="solid">
        <fgColor rgb="FFC4BD97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76933C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538DD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2" fontId="4" fillId="0" borderId="1" xfId="0" applyNumberFormat="1" applyFont="1" applyFill="1" applyBorder="1"/>
    <xf numFmtId="2" fontId="2" fillId="0" borderId="1" xfId="0" applyNumberFormat="1" applyFont="1" applyFill="1" applyBorder="1"/>
    <xf numFmtId="0" fontId="4" fillId="0" borderId="0" xfId="0" applyFont="1" applyFill="1"/>
    <xf numFmtId="0" fontId="4" fillId="0" borderId="0" xfId="0" applyFont="1" applyFill="1" applyAlignment="1">
      <alignment horizontal="center" wrapText="1"/>
    </xf>
    <xf numFmtId="0" fontId="2" fillId="0" borderId="0" xfId="0" applyFont="1" applyFill="1"/>
    <xf numFmtId="0" fontId="4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left" vertical="center"/>
    </xf>
    <xf numFmtId="0" fontId="2" fillId="5" borderId="1" xfId="0" applyFont="1" applyFill="1" applyBorder="1" applyAlignment="1">
      <alignment horizontal="left" vertical="center"/>
    </xf>
    <xf numFmtId="0" fontId="4" fillId="6" borderId="1" xfId="0" applyFont="1" applyFill="1" applyBorder="1" applyAlignment="1">
      <alignment horizontal="left" vertical="center"/>
    </xf>
    <xf numFmtId="0" fontId="2" fillId="6" borderId="1" xfId="0" applyFont="1" applyFill="1" applyBorder="1" applyAlignment="1">
      <alignment horizontal="left" vertical="center"/>
    </xf>
    <xf numFmtId="0" fontId="4" fillId="7" borderId="1" xfId="0" applyFont="1" applyFill="1" applyBorder="1" applyAlignment="1">
      <alignment horizontal="left" vertical="center"/>
    </xf>
    <xf numFmtId="0" fontId="2" fillId="7" borderId="1" xfId="0" applyFont="1" applyFill="1" applyBorder="1" applyAlignment="1">
      <alignment horizontal="left" vertical="center"/>
    </xf>
    <xf numFmtId="0" fontId="4" fillId="8" borderId="1" xfId="0" applyFont="1" applyFill="1" applyBorder="1" applyAlignment="1">
      <alignment horizontal="left" vertical="center"/>
    </xf>
    <xf numFmtId="0" fontId="2" fillId="8" borderId="1" xfId="0" applyFont="1" applyFill="1" applyBorder="1" applyAlignment="1">
      <alignment horizontal="left" vertical="center"/>
    </xf>
    <xf numFmtId="0" fontId="2" fillId="9" borderId="1" xfId="0" applyFont="1" applyFill="1" applyBorder="1" applyAlignment="1">
      <alignment horizontal="center" wrapText="1"/>
    </xf>
    <xf numFmtId="0" fontId="4" fillId="10" borderId="1" xfId="0" applyFont="1" applyFill="1" applyBorder="1" applyAlignment="1">
      <alignment vertical="center"/>
    </xf>
    <xf numFmtId="0" fontId="2" fillId="10" borderId="1" xfId="0" applyFont="1" applyFill="1" applyBorder="1" applyAlignment="1">
      <alignment horizontal="center" vertical="center"/>
    </xf>
    <xf numFmtId="2" fontId="2" fillId="10" borderId="1" xfId="0" applyNumberFormat="1" applyFont="1" applyFill="1" applyBorder="1"/>
    <xf numFmtId="2" fontId="2" fillId="11" borderId="1" xfId="0" applyNumberFormat="1" applyFont="1" applyFill="1" applyBorder="1"/>
    <xf numFmtId="0" fontId="2" fillId="12" borderId="1" xfId="0" applyFont="1" applyFill="1" applyBorder="1" applyAlignment="1">
      <alignment horizontal="left" vertical="center"/>
    </xf>
    <xf numFmtId="2" fontId="2" fillId="3" borderId="1" xfId="0" applyNumberFormat="1" applyFont="1" applyFill="1" applyBorder="1" applyAlignment="1">
      <alignment horizontal="right"/>
    </xf>
    <xf numFmtId="2" fontId="2" fillId="13" borderId="1" xfId="0" applyNumberFormat="1" applyFont="1" applyFill="1" applyBorder="1"/>
    <xf numFmtId="2" fontId="2" fillId="14" borderId="1" xfId="0" applyNumberFormat="1" applyFont="1" applyFill="1" applyBorder="1"/>
    <xf numFmtId="2" fontId="2" fillId="15" borderId="1" xfId="0" applyNumberFormat="1" applyFont="1" applyFill="1" applyBorder="1"/>
    <xf numFmtId="2" fontId="2" fillId="16" borderId="1" xfId="0" applyNumberFormat="1" applyFont="1" applyFill="1" applyBorder="1"/>
    <xf numFmtId="2" fontId="2" fillId="17" borderId="1" xfId="0" applyNumberFormat="1" applyFont="1" applyFill="1" applyBorder="1"/>
    <xf numFmtId="2" fontId="2" fillId="18" borderId="1" xfId="0" applyNumberFormat="1" applyFont="1" applyFill="1" applyBorder="1"/>
    <xf numFmtId="0" fontId="2" fillId="7" borderId="4" xfId="0" applyFont="1" applyFill="1" applyBorder="1" applyAlignment="1">
      <alignment horizontal="center" vertical="center" wrapText="1"/>
    </xf>
    <xf numFmtId="0" fontId="2" fillId="7" borderId="6" xfId="0" applyFont="1" applyFill="1" applyBorder="1" applyAlignment="1">
      <alignment horizontal="center" vertical="center" wrapText="1"/>
    </xf>
    <xf numFmtId="0" fontId="2" fillId="8" borderId="4" xfId="0" applyFont="1" applyFill="1" applyBorder="1" applyAlignment="1">
      <alignment horizontal="center" vertical="center" wrapText="1"/>
    </xf>
    <xf numFmtId="0" fontId="2" fillId="8" borderId="5" xfId="0" applyFont="1" applyFill="1" applyBorder="1" applyAlignment="1">
      <alignment horizontal="center" vertical="center" wrapText="1"/>
    </xf>
    <xf numFmtId="0" fontId="2" fillId="8" borderId="6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right"/>
    </xf>
    <xf numFmtId="0" fontId="3" fillId="0" borderId="0" xfId="0" applyFont="1" applyFill="1" applyAlignment="1">
      <alignment horizontal="center"/>
    </xf>
    <xf numFmtId="0" fontId="1" fillId="0" borderId="3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center" vertical="center"/>
    </xf>
    <xf numFmtId="0" fontId="2" fillId="9" borderId="7" xfId="0" applyFont="1" applyFill="1" applyBorder="1" applyAlignment="1">
      <alignment horizontal="center" vertical="center"/>
    </xf>
    <xf numFmtId="0" fontId="2" fillId="9" borderId="8" xfId="0" applyFont="1" applyFill="1" applyBorder="1" applyAlignment="1">
      <alignment horizontal="center" vertical="center"/>
    </xf>
    <xf numFmtId="0" fontId="2" fillId="9" borderId="9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wrapText="1"/>
    </xf>
    <xf numFmtId="0" fontId="5" fillId="0" borderId="0" xfId="0" applyFont="1" applyFill="1" applyAlignment="1">
      <alignment horizontal="left"/>
    </xf>
    <xf numFmtId="0" fontId="2" fillId="0" borderId="2" xfId="0" applyFont="1" applyFill="1" applyBorder="1" applyAlignment="1">
      <alignment horizontal="left"/>
    </xf>
    <xf numFmtId="0" fontId="2" fillId="0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26200"/>
      <color rgb="FF538DD5"/>
      <color rgb="FFDAEEF3"/>
      <color rgb="FF76933C"/>
      <color rgb="FF92D050"/>
      <color rgb="FF92CDDC"/>
      <color rgb="FFC4BD97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W40"/>
  <sheetViews>
    <sheetView showZeros="0" tabSelected="1" view="pageBreakPreview" zoomScaleNormal="100" zoomScaleSheetLayoutView="100" workbookViewId="0">
      <selection activeCell="C4" sqref="C4:C5"/>
    </sheetView>
  </sheetViews>
  <sheetFormatPr defaultRowHeight="16.5" x14ac:dyDescent="0.3"/>
  <cols>
    <col min="1" max="1" width="4.42578125" style="3" customWidth="1"/>
    <col min="2" max="2" width="14.140625" style="3" customWidth="1"/>
    <col min="3" max="3" width="27.85546875" style="3" bestFit="1" customWidth="1"/>
    <col min="4" max="4" width="15.85546875" style="3" bestFit="1" customWidth="1"/>
    <col min="5" max="5" width="9.85546875" style="3" bestFit="1" customWidth="1"/>
    <col min="6" max="6" width="11.140625" style="3" bestFit="1" customWidth="1"/>
    <col min="7" max="7" width="14.7109375" style="3" bestFit="1" customWidth="1"/>
    <col min="8" max="8" width="15.85546875" style="3" bestFit="1" customWidth="1"/>
    <col min="9" max="9" width="9.85546875" style="3" bestFit="1" customWidth="1"/>
    <col min="10" max="10" width="10.85546875" style="3" customWidth="1"/>
    <col min="11" max="11" width="14.7109375" style="3" bestFit="1" customWidth="1"/>
    <col min="12" max="12" width="4.85546875" style="3" customWidth="1"/>
    <col min="13" max="13" width="13.5703125" style="3" customWidth="1"/>
    <col min="14" max="14" width="27.85546875" style="3" bestFit="1" customWidth="1"/>
    <col min="15" max="15" width="15.85546875" style="3" bestFit="1" customWidth="1"/>
    <col min="16" max="16" width="9.85546875" style="3" bestFit="1" customWidth="1"/>
    <col min="17" max="17" width="11.140625" style="3" bestFit="1" customWidth="1"/>
    <col min="18" max="18" width="14.7109375" style="3" bestFit="1" customWidth="1"/>
    <col min="19" max="19" width="15.85546875" style="3" bestFit="1" customWidth="1"/>
    <col min="20" max="20" width="9.85546875" style="3" bestFit="1" customWidth="1"/>
    <col min="21" max="21" width="10.85546875" style="3" bestFit="1" customWidth="1"/>
    <col min="22" max="22" width="14.7109375" style="3" bestFit="1" customWidth="1"/>
    <col min="23" max="23" width="4.42578125" style="3" customWidth="1"/>
    <col min="24" max="24" width="14.42578125" style="3" customWidth="1"/>
    <col min="25" max="25" width="27.85546875" style="3" bestFit="1" customWidth="1"/>
    <col min="26" max="26" width="15.85546875" style="3" bestFit="1" customWidth="1"/>
    <col min="27" max="27" width="9.85546875" style="3" bestFit="1" customWidth="1"/>
    <col min="28" max="28" width="11.140625" style="3" bestFit="1" customWidth="1"/>
    <col min="29" max="29" width="14.7109375" style="3" bestFit="1" customWidth="1"/>
    <col min="30" max="30" width="15.85546875" style="3" bestFit="1" customWidth="1"/>
    <col min="31" max="31" width="9.85546875" style="3" bestFit="1" customWidth="1"/>
    <col min="32" max="32" width="10.85546875" style="3" bestFit="1" customWidth="1"/>
    <col min="33" max="33" width="14.7109375" style="3" bestFit="1" customWidth="1"/>
    <col min="34" max="34" width="4.42578125" style="3" customWidth="1"/>
    <col min="35" max="35" width="13.42578125" style="3" customWidth="1"/>
    <col min="36" max="36" width="27.85546875" style="3" bestFit="1" customWidth="1"/>
    <col min="37" max="37" width="15.85546875" style="3" bestFit="1" customWidth="1"/>
    <col min="38" max="38" width="9.85546875" style="3" bestFit="1" customWidth="1"/>
    <col min="39" max="39" width="11.140625" style="3" bestFit="1" customWidth="1"/>
    <col min="40" max="40" width="14.7109375" style="3" bestFit="1" customWidth="1"/>
    <col min="41" max="41" width="15.85546875" style="3" bestFit="1" customWidth="1"/>
    <col min="42" max="42" width="9.85546875" style="3" bestFit="1" customWidth="1"/>
    <col min="43" max="43" width="10.85546875" style="3" bestFit="1" customWidth="1"/>
    <col min="44" max="44" width="14.7109375" style="3" bestFit="1" customWidth="1"/>
    <col min="45" max="45" width="4.42578125" style="3" customWidth="1"/>
    <col min="46" max="46" width="13.5703125" style="3" customWidth="1"/>
    <col min="47" max="47" width="27.85546875" style="3" bestFit="1" customWidth="1"/>
    <col min="48" max="48" width="15.85546875" style="3" bestFit="1" customWidth="1"/>
    <col min="49" max="49" width="9.85546875" style="3" bestFit="1" customWidth="1"/>
    <col min="50" max="50" width="11.140625" style="3" bestFit="1" customWidth="1"/>
    <col min="51" max="51" width="14.7109375" style="3" bestFit="1" customWidth="1"/>
    <col min="52" max="52" width="15.85546875" style="3" bestFit="1" customWidth="1"/>
    <col min="53" max="53" width="9.85546875" style="3" bestFit="1" customWidth="1"/>
    <col min="54" max="54" width="10.85546875" style="3" bestFit="1" customWidth="1"/>
    <col min="55" max="55" width="14.7109375" style="3" bestFit="1" customWidth="1"/>
    <col min="56" max="56" width="4.28515625" style="3" customWidth="1"/>
    <col min="57" max="57" width="13.7109375" style="3" customWidth="1"/>
    <col min="58" max="58" width="27.85546875" style="3" bestFit="1" customWidth="1"/>
    <col min="59" max="59" width="15.85546875" style="3" bestFit="1" customWidth="1"/>
    <col min="60" max="60" width="9.85546875" style="3" bestFit="1" customWidth="1"/>
    <col min="61" max="61" width="10.85546875" style="3" bestFit="1" customWidth="1"/>
    <col min="62" max="62" width="14.7109375" style="3" bestFit="1" customWidth="1"/>
    <col min="63" max="63" width="15.85546875" style="3" bestFit="1" customWidth="1"/>
    <col min="64" max="64" width="9.85546875" style="3" bestFit="1" customWidth="1"/>
    <col min="65" max="65" width="10.85546875" style="3" bestFit="1" customWidth="1"/>
    <col min="66" max="66" width="14.7109375" style="3" bestFit="1" customWidth="1"/>
    <col min="67" max="67" width="4.85546875" style="3" customWidth="1"/>
    <col min="68" max="68" width="14.42578125" style="3" customWidth="1"/>
    <col min="69" max="69" width="27.85546875" style="3" bestFit="1" customWidth="1"/>
    <col min="70" max="70" width="15.85546875" style="3" bestFit="1" customWidth="1"/>
    <col min="71" max="71" width="9.85546875" style="3" bestFit="1" customWidth="1"/>
    <col min="72" max="72" width="10.85546875" style="3" bestFit="1" customWidth="1"/>
    <col min="73" max="73" width="14.7109375" style="3" bestFit="1" customWidth="1"/>
    <col min="74" max="74" width="15.85546875" style="3" bestFit="1" customWidth="1"/>
    <col min="75" max="75" width="9.85546875" style="3" bestFit="1" customWidth="1"/>
    <col min="76" max="76" width="10.85546875" style="3" bestFit="1" customWidth="1"/>
    <col min="77" max="77" width="14.7109375" style="3" bestFit="1" customWidth="1"/>
    <col min="78" max="78" width="4.28515625" style="3" customWidth="1"/>
    <col min="79" max="79" width="15" style="3" customWidth="1"/>
    <col min="80" max="80" width="27.85546875" style="3" bestFit="1" customWidth="1"/>
    <col min="81" max="81" width="15.85546875" style="3" bestFit="1" customWidth="1"/>
    <col min="82" max="82" width="9.85546875" style="3" bestFit="1" customWidth="1"/>
    <col min="83" max="83" width="11.140625" style="3" bestFit="1" customWidth="1"/>
    <col min="84" max="84" width="14.7109375" style="3" bestFit="1" customWidth="1"/>
    <col min="85" max="85" width="15.85546875" style="3" bestFit="1" customWidth="1"/>
    <col min="86" max="86" width="9.85546875" style="3" bestFit="1" customWidth="1"/>
    <col min="87" max="87" width="10.85546875" style="3" bestFit="1" customWidth="1"/>
    <col min="88" max="88" width="14.7109375" style="3" bestFit="1" customWidth="1"/>
    <col min="89" max="89" width="5" style="3" customWidth="1"/>
    <col min="90" max="90" width="15.5703125" style="3" customWidth="1"/>
    <col min="91" max="91" width="27.85546875" style="3" bestFit="1" customWidth="1"/>
    <col min="92" max="92" width="15.85546875" style="3" bestFit="1" customWidth="1"/>
    <col min="93" max="93" width="9.85546875" style="3" bestFit="1" customWidth="1"/>
    <col min="94" max="94" width="10.85546875" style="3" bestFit="1" customWidth="1"/>
    <col min="95" max="95" width="14.7109375" style="3" bestFit="1" customWidth="1"/>
    <col min="96" max="96" width="15.85546875" style="3" bestFit="1" customWidth="1"/>
    <col min="97" max="97" width="9.85546875" style="3" bestFit="1" customWidth="1"/>
    <col min="98" max="98" width="10.85546875" style="3" bestFit="1" customWidth="1"/>
    <col min="99" max="99" width="14.7109375" style="3" bestFit="1" customWidth="1"/>
    <col min="100" max="100" width="4.28515625" style="3" customWidth="1"/>
    <col min="101" max="101" width="14.85546875" style="3" customWidth="1"/>
    <col min="102" max="102" width="27.85546875" style="3" bestFit="1" customWidth="1"/>
    <col min="103" max="103" width="15.85546875" style="3" bestFit="1" customWidth="1"/>
    <col min="104" max="104" width="9.85546875" style="3" bestFit="1" customWidth="1"/>
    <col min="105" max="105" width="10.85546875" style="3" bestFit="1" customWidth="1"/>
    <col min="106" max="106" width="14.7109375" style="3" bestFit="1" customWidth="1"/>
    <col min="107" max="107" width="15.85546875" style="3" bestFit="1" customWidth="1"/>
    <col min="108" max="108" width="9.85546875" style="3" bestFit="1" customWidth="1"/>
    <col min="109" max="109" width="10.85546875" style="3" bestFit="1" customWidth="1"/>
    <col min="110" max="110" width="14.7109375" style="3" bestFit="1" customWidth="1"/>
    <col min="111" max="111" width="4.5703125" style="3" customWidth="1"/>
    <col min="112" max="112" width="14.85546875" style="3" customWidth="1"/>
    <col min="113" max="113" width="27.85546875" style="3" bestFit="1" customWidth="1"/>
    <col min="114" max="114" width="15.85546875" style="3" bestFit="1" customWidth="1"/>
    <col min="115" max="115" width="9.85546875" style="3" bestFit="1" customWidth="1"/>
    <col min="116" max="116" width="10.85546875" style="3" bestFit="1" customWidth="1"/>
    <col min="117" max="117" width="14.7109375" style="3" bestFit="1" customWidth="1"/>
    <col min="118" max="118" width="15.85546875" style="3" bestFit="1" customWidth="1"/>
    <col min="119" max="119" width="9.85546875" style="3" bestFit="1" customWidth="1"/>
    <col min="120" max="120" width="10.85546875" style="3" bestFit="1" customWidth="1"/>
    <col min="121" max="121" width="14.7109375" style="3" bestFit="1" customWidth="1"/>
    <col min="122" max="122" width="4.42578125" style="3" customWidth="1"/>
    <col min="123" max="123" width="14.28515625" style="3" customWidth="1"/>
    <col min="124" max="124" width="27.85546875" style="3" bestFit="1" customWidth="1"/>
    <col min="125" max="125" width="15.85546875" style="3" bestFit="1" customWidth="1"/>
    <col min="126" max="126" width="9.85546875" style="3" bestFit="1" customWidth="1"/>
    <col min="127" max="127" width="10.85546875" style="3" bestFit="1" customWidth="1"/>
    <col min="128" max="128" width="14.7109375" style="3" bestFit="1" customWidth="1"/>
    <col min="129" max="129" width="15.85546875" style="3" bestFit="1" customWidth="1"/>
    <col min="130" max="130" width="9.85546875" style="3" bestFit="1" customWidth="1"/>
    <col min="131" max="131" width="10.85546875" style="3" bestFit="1" customWidth="1"/>
    <col min="132" max="132" width="14.7109375" style="3" bestFit="1" customWidth="1"/>
    <col min="133" max="133" width="4.28515625" style="3" customWidth="1"/>
    <col min="134" max="134" width="16.140625" style="3" customWidth="1"/>
    <col min="135" max="135" width="27.85546875" style="3" bestFit="1" customWidth="1"/>
    <col min="136" max="136" width="15.85546875" style="3" bestFit="1" customWidth="1"/>
    <col min="137" max="137" width="9.85546875" style="3" bestFit="1" customWidth="1"/>
    <col min="138" max="138" width="10.85546875" style="3" bestFit="1" customWidth="1"/>
    <col min="139" max="139" width="14.7109375" style="3" bestFit="1" customWidth="1"/>
    <col min="140" max="140" width="15.85546875" style="3" bestFit="1" customWidth="1"/>
    <col min="141" max="141" width="9.85546875" style="3" bestFit="1" customWidth="1"/>
    <col min="142" max="142" width="10.85546875" style="3" bestFit="1" customWidth="1"/>
    <col min="143" max="143" width="14.7109375" style="3" bestFit="1" customWidth="1"/>
    <col min="144" max="144" width="4.7109375" style="3" customWidth="1"/>
    <col min="145" max="145" width="14.5703125" style="3" customWidth="1"/>
    <col min="146" max="146" width="26.28515625" style="3" customWidth="1"/>
    <col min="147" max="147" width="15.85546875" style="3" bestFit="1" customWidth="1"/>
    <col min="148" max="148" width="9.85546875" style="3" bestFit="1" customWidth="1"/>
    <col min="149" max="149" width="11.140625" style="3" bestFit="1" customWidth="1"/>
    <col min="150" max="150" width="14.7109375" style="3" bestFit="1" customWidth="1"/>
    <col min="151" max="151" width="15.85546875" style="3" bestFit="1" customWidth="1"/>
    <col min="152" max="152" width="9.85546875" style="3" bestFit="1" customWidth="1"/>
    <col min="153" max="153" width="10.85546875" style="3" bestFit="1" customWidth="1"/>
    <col min="154" max="154" width="14.7109375" style="3" bestFit="1" customWidth="1"/>
    <col min="155" max="155" width="4.28515625" style="3" customWidth="1"/>
    <col min="156" max="156" width="15" style="3" customWidth="1"/>
    <col min="157" max="157" width="27.85546875" style="3" bestFit="1" customWidth="1"/>
    <col min="158" max="158" width="15.85546875" style="3" bestFit="1" customWidth="1"/>
    <col min="159" max="159" width="9.85546875" style="3" bestFit="1" customWidth="1"/>
    <col min="160" max="160" width="10.85546875" style="3" bestFit="1" customWidth="1"/>
    <col min="161" max="161" width="14.7109375" style="3" bestFit="1" customWidth="1"/>
    <col min="162" max="162" width="15.85546875" style="3" bestFit="1" customWidth="1"/>
    <col min="163" max="163" width="9.85546875" style="3" bestFit="1" customWidth="1"/>
    <col min="164" max="164" width="10.85546875" style="3" bestFit="1" customWidth="1"/>
    <col min="165" max="165" width="14.7109375" style="3" bestFit="1" customWidth="1"/>
    <col min="166" max="166" width="4.28515625" style="3" customWidth="1"/>
    <col min="167" max="167" width="15.42578125" style="3" customWidth="1"/>
    <col min="168" max="168" width="27.85546875" style="3" bestFit="1" customWidth="1"/>
    <col min="169" max="169" width="15.85546875" style="3" bestFit="1" customWidth="1"/>
    <col min="170" max="170" width="9.85546875" style="3" bestFit="1" customWidth="1"/>
    <col min="171" max="171" width="10.85546875" style="3" bestFit="1" customWidth="1"/>
    <col min="172" max="172" width="14.7109375" style="3" bestFit="1" customWidth="1"/>
    <col min="173" max="173" width="15.85546875" style="3" bestFit="1" customWidth="1"/>
    <col min="174" max="174" width="9.85546875" style="3" bestFit="1" customWidth="1"/>
    <col min="175" max="175" width="10.85546875" style="3" bestFit="1" customWidth="1"/>
    <col min="176" max="176" width="14.7109375" style="3" bestFit="1" customWidth="1"/>
    <col min="177" max="177" width="4.42578125" style="3" customWidth="1"/>
    <col min="178" max="178" width="16.42578125" style="3" customWidth="1"/>
    <col min="179" max="179" width="27.85546875" style="3" bestFit="1" customWidth="1"/>
    <col min="180" max="180" width="15.85546875" style="3" bestFit="1" customWidth="1"/>
    <col min="181" max="181" width="9.85546875" style="3" bestFit="1" customWidth="1"/>
    <col min="182" max="182" width="10.85546875" style="3" bestFit="1" customWidth="1"/>
    <col min="183" max="183" width="14.7109375" style="3" bestFit="1" customWidth="1"/>
    <col min="184" max="184" width="15.85546875" style="3" bestFit="1" customWidth="1"/>
    <col min="185" max="185" width="9.85546875" style="3" bestFit="1" customWidth="1"/>
    <col min="186" max="186" width="10.85546875" style="3" bestFit="1" customWidth="1"/>
    <col min="187" max="187" width="14.7109375" style="3" bestFit="1" customWidth="1"/>
    <col min="188" max="188" width="4.5703125" style="3" customWidth="1"/>
    <col min="189" max="189" width="16.5703125" style="3" customWidth="1"/>
    <col min="190" max="190" width="27.85546875" style="3" bestFit="1" customWidth="1"/>
    <col min="191" max="191" width="15.85546875" style="3" bestFit="1" customWidth="1"/>
    <col min="192" max="192" width="9.85546875" style="3" bestFit="1" customWidth="1"/>
    <col min="193" max="193" width="10.85546875" style="3" bestFit="1" customWidth="1"/>
    <col min="194" max="194" width="14.7109375" style="3" bestFit="1" customWidth="1"/>
    <col min="195" max="195" width="15.85546875" style="3" bestFit="1" customWidth="1"/>
    <col min="196" max="196" width="10.7109375" style="3" bestFit="1" customWidth="1"/>
    <col min="197" max="197" width="10.85546875" style="3" bestFit="1" customWidth="1"/>
    <col min="198" max="198" width="14.7109375" style="3" bestFit="1" customWidth="1"/>
    <col min="199" max="199" width="4.85546875" style="3" customWidth="1"/>
    <col min="200" max="200" width="16.5703125" style="3" customWidth="1"/>
    <col min="201" max="201" width="27.85546875" style="3" bestFit="1" customWidth="1"/>
    <col min="202" max="202" width="16.85546875" style="3" customWidth="1"/>
    <col min="203" max="203" width="13.140625" style="3" customWidth="1"/>
    <col min="204" max="204" width="15.140625" style="3" customWidth="1"/>
    <col min="205" max="205" width="16.5703125" style="3" customWidth="1"/>
    <col min="206" max="16384" width="9.140625" style="3"/>
  </cols>
  <sheetData>
    <row r="1" spans="1:205" x14ac:dyDescent="0.3">
      <c r="A1" s="38" t="s">
        <v>81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 t="s">
        <v>83</v>
      </c>
      <c r="M1" s="38"/>
      <c r="N1" s="38"/>
      <c r="O1" s="38"/>
      <c r="P1" s="38"/>
      <c r="Q1" s="38"/>
      <c r="R1" s="38"/>
      <c r="S1" s="38"/>
      <c r="T1" s="38"/>
      <c r="U1" s="38"/>
      <c r="V1" s="38"/>
      <c r="W1" s="38" t="s">
        <v>83</v>
      </c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 t="s">
        <v>83</v>
      </c>
      <c r="AI1" s="38"/>
      <c r="AJ1" s="38"/>
      <c r="AK1" s="38"/>
      <c r="AL1" s="38"/>
      <c r="AM1" s="38"/>
      <c r="AN1" s="38"/>
      <c r="AO1" s="38"/>
      <c r="AP1" s="38"/>
      <c r="AQ1" s="38"/>
      <c r="AR1" s="38"/>
      <c r="AS1" s="38" t="s">
        <v>83</v>
      </c>
      <c r="AT1" s="38"/>
      <c r="AU1" s="38"/>
      <c r="AV1" s="38"/>
      <c r="AW1" s="38"/>
      <c r="AX1" s="38"/>
      <c r="AY1" s="38"/>
      <c r="AZ1" s="38"/>
      <c r="BA1" s="38"/>
      <c r="BB1" s="38"/>
      <c r="BC1" s="38"/>
      <c r="BD1" s="38" t="s">
        <v>83</v>
      </c>
      <c r="BE1" s="38"/>
      <c r="BF1" s="38"/>
      <c r="BG1" s="38"/>
      <c r="BH1" s="38"/>
      <c r="BI1" s="38"/>
      <c r="BJ1" s="38"/>
      <c r="BK1" s="38"/>
      <c r="BL1" s="38"/>
      <c r="BM1" s="38"/>
      <c r="BN1" s="38"/>
      <c r="BO1" s="38" t="s">
        <v>83</v>
      </c>
      <c r="BP1" s="38"/>
      <c r="BQ1" s="38"/>
      <c r="BR1" s="38"/>
      <c r="BS1" s="38"/>
      <c r="BT1" s="38"/>
      <c r="BU1" s="38"/>
      <c r="BV1" s="38"/>
      <c r="BW1" s="38"/>
      <c r="BX1" s="38"/>
      <c r="BY1" s="38"/>
      <c r="BZ1" s="38" t="s">
        <v>83</v>
      </c>
      <c r="CA1" s="38"/>
      <c r="CB1" s="38"/>
      <c r="CC1" s="38"/>
      <c r="CD1" s="38"/>
      <c r="CE1" s="38"/>
      <c r="CF1" s="38"/>
      <c r="CG1" s="38"/>
      <c r="CH1" s="38"/>
      <c r="CI1" s="38"/>
      <c r="CJ1" s="38"/>
      <c r="CK1" s="38" t="s">
        <v>83</v>
      </c>
      <c r="CL1" s="38"/>
      <c r="CM1" s="38"/>
      <c r="CN1" s="38"/>
      <c r="CO1" s="38"/>
      <c r="CP1" s="38"/>
      <c r="CQ1" s="38"/>
      <c r="CR1" s="38"/>
      <c r="CS1" s="38"/>
      <c r="CT1" s="38"/>
      <c r="CU1" s="38"/>
      <c r="CV1" s="38" t="s">
        <v>83</v>
      </c>
      <c r="CW1" s="38"/>
      <c r="CX1" s="38"/>
      <c r="CY1" s="38"/>
      <c r="CZ1" s="38"/>
      <c r="DA1" s="38"/>
      <c r="DB1" s="38"/>
      <c r="DC1" s="38"/>
      <c r="DD1" s="38"/>
      <c r="DE1" s="38"/>
      <c r="DF1" s="38"/>
      <c r="DG1" s="38" t="s">
        <v>83</v>
      </c>
      <c r="DH1" s="38"/>
      <c r="DI1" s="38"/>
      <c r="DJ1" s="38"/>
      <c r="DK1" s="38"/>
      <c r="DL1" s="38"/>
      <c r="DM1" s="38"/>
      <c r="DN1" s="38"/>
      <c r="DO1" s="38"/>
      <c r="DP1" s="38"/>
      <c r="DQ1" s="38"/>
      <c r="DR1" s="38" t="s">
        <v>83</v>
      </c>
      <c r="DS1" s="38"/>
      <c r="DT1" s="38"/>
      <c r="DU1" s="38"/>
      <c r="DV1" s="38"/>
      <c r="DW1" s="38"/>
      <c r="DX1" s="38"/>
      <c r="DY1" s="38"/>
      <c r="DZ1" s="38"/>
      <c r="EA1" s="38"/>
      <c r="EB1" s="38"/>
      <c r="EC1" s="38" t="s">
        <v>83</v>
      </c>
      <c r="ED1" s="38"/>
      <c r="EE1" s="38"/>
      <c r="EF1" s="38"/>
      <c r="EG1" s="38"/>
      <c r="EH1" s="38"/>
      <c r="EI1" s="38"/>
      <c r="EJ1" s="38"/>
      <c r="EK1" s="38"/>
      <c r="EL1" s="38"/>
      <c r="EM1" s="38"/>
      <c r="EN1" s="38" t="s">
        <v>83</v>
      </c>
      <c r="EO1" s="38"/>
      <c r="EP1" s="38"/>
      <c r="EQ1" s="38"/>
      <c r="ER1" s="38"/>
      <c r="ES1" s="38"/>
      <c r="ET1" s="38"/>
      <c r="EU1" s="38"/>
      <c r="EV1" s="38"/>
      <c r="EW1" s="38"/>
      <c r="EX1" s="38"/>
      <c r="EY1" s="38" t="s">
        <v>83</v>
      </c>
      <c r="EZ1" s="38"/>
      <c r="FA1" s="38"/>
      <c r="FB1" s="38"/>
      <c r="FC1" s="38"/>
      <c r="FD1" s="38"/>
      <c r="FE1" s="38"/>
      <c r="FF1" s="38"/>
      <c r="FG1" s="38"/>
      <c r="FH1" s="38"/>
      <c r="FI1" s="38"/>
      <c r="FJ1" s="38" t="s">
        <v>83</v>
      </c>
      <c r="FK1" s="38"/>
      <c r="FL1" s="38"/>
      <c r="FM1" s="38"/>
      <c r="FN1" s="38"/>
      <c r="FO1" s="38"/>
      <c r="FP1" s="38"/>
      <c r="FQ1" s="38"/>
      <c r="FR1" s="38"/>
      <c r="FS1" s="38"/>
      <c r="FT1" s="38"/>
      <c r="FU1" s="38" t="s">
        <v>83</v>
      </c>
      <c r="FV1" s="38"/>
      <c r="FW1" s="38"/>
      <c r="FX1" s="38"/>
      <c r="FY1" s="38"/>
      <c r="FZ1" s="38"/>
      <c r="GA1" s="38"/>
      <c r="GB1" s="38"/>
      <c r="GC1" s="38"/>
      <c r="GD1" s="38"/>
      <c r="GE1" s="38"/>
      <c r="GF1" s="38" t="s">
        <v>83</v>
      </c>
      <c r="GG1" s="38"/>
      <c r="GH1" s="38"/>
      <c r="GI1" s="38"/>
      <c r="GJ1" s="38"/>
      <c r="GK1" s="38"/>
      <c r="GL1" s="38"/>
      <c r="GM1" s="38"/>
      <c r="GN1" s="38"/>
      <c r="GO1" s="38"/>
      <c r="GP1" s="38"/>
      <c r="GQ1" s="38" t="s">
        <v>88</v>
      </c>
      <c r="GR1" s="38"/>
      <c r="GS1" s="38"/>
      <c r="GT1" s="38"/>
      <c r="GU1" s="38"/>
      <c r="GV1" s="38"/>
      <c r="GW1" s="38"/>
    </row>
    <row r="2" spans="1:205" ht="18" customHeight="1" x14ac:dyDescent="0.3">
      <c r="A2" s="39" t="s">
        <v>82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 t="s">
        <v>82</v>
      </c>
      <c r="M2" s="39"/>
      <c r="N2" s="39"/>
      <c r="O2" s="39"/>
      <c r="P2" s="39"/>
      <c r="Q2" s="39"/>
      <c r="R2" s="39"/>
      <c r="S2" s="39"/>
      <c r="T2" s="39"/>
      <c r="U2" s="39"/>
      <c r="V2" s="39"/>
      <c r="W2" s="39" t="s">
        <v>82</v>
      </c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 t="s">
        <v>82</v>
      </c>
      <c r="AI2" s="39"/>
      <c r="AJ2" s="39"/>
      <c r="AK2" s="39"/>
      <c r="AL2" s="39"/>
      <c r="AM2" s="39"/>
      <c r="AN2" s="39"/>
      <c r="AO2" s="39"/>
      <c r="AP2" s="39"/>
      <c r="AQ2" s="39"/>
      <c r="AR2" s="39"/>
      <c r="AS2" s="39" t="s">
        <v>82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 t="s">
        <v>82</v>
      </c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 t="s">
        <v>82</v>
      </c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 t="s">
        <v>82</v>
      </c>
      <c r="CA2" s="39"/>
      <c r="CB2" s="39"/>
      <c r="CC2" s="39"/>
      <c r="CD2" s="39"/>
      <c r="CE2" s="39"/>
      <c r="CF2" s="39"/>
      <c r="CG2" s="39"/>
      <c r="CH2" s="39"/>
      <c r="CI2" s="39"/>
      <c r="CJ2" s="39"/>
      <c r="CK2" s="39" t="s">
        <v>82</v>
      </c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 t="s">
        <v>82</v>
      </c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 t="s">
        <v>82</v>
      </c>
      <c r="DH2" s="39"/>
      <c r="DI2" s="39"/>
      <c r="DJ2" s="39"/>
      <c r="DK2" s="39"/>
      <c r="DL2" s="39"/>
      <c r="DM2" s="39"/>
      <c r="DN2" s="39"/>
      <c r="DO2" s="39"/>
      <c r="DP2" s="39"/>
      <c r="DQ2" s="39"/>
      <c r="DR2" s="39" t="s">
        <v>82</v>
      </c>
      <c r="DS2" s="39"/>
      <c r="DT2" s="39"/>
      <c r="DU2" s="39"/>
      <c r="DV2" s="39"/>
      <c r="DW2" s="39"/>
      <c r="DX2" s="39"/>
      <c r="DY2" s="39"/>
      <c r="DZ2" s="39"/>
      <c r="EA2" s="39"/>
      <c r="EB2" s="39"/>
      <c r="EC2" s="39" t="s">
        <v>82</v>
      </c>
      <c r="ED2" s="39"/>
      <c r="EE2" s="39"/>
      <c r="EF2" s="39"/>
      <c r="EG2" s="39"/>
      <c r="EH2" s="39"/>
      <c r="EI2" s="39"/>
      <c r="EJ2" s="39"/>
      <c r="EK2" s="39"/>
      <c r="EL2" s="39"/>
      <c r="EM2" s="39"/>
      <c r="EN2" s="39" t="s">
        <v>82</v>
      </c>
      <c r="EO2" s="39"/>
      <c r="EP2" s="39"/>
      <c r="EQ2" s="39"/>
      <c r="ER2" s="39"/>
      <c r="ES2" s="39"/>
      <c r="ET2" s="39"/>
      <c r="EU2" s="39"/>
      <c r="EV2" s="39"/>
      <c r="EW2" s="39"/>
      <c r="EX2" s="39"/>
      <c r="EY2" s="39" t="s">
        <v>82</v>
      </c>
      <c r="EZ2" s="39"/>
      <c r="FA2" s="39"/>
      <c r="FB2" s="39"/>
      <c r="FC2" s="39"/>
      <c r="FD2" s="39"/>
      <c r="FE2" s="39"/>
      <c r="FF2" s="39"/>
      <c r="FG2" s="39"/>
      <c r="FH2" s="39"/>
      <c r="FI2" s="39"/>
      <c r="FJ2" s="39" t="s">
        <v>82</v>
      </c>
      <c r="FK2" s="39"/>
      <c r="FL2" s="39"/>
      <c r="FM2" s="39"/>
      <c r="FN2" s="39"/>
      <c r="FO2" s="39"/>
      <c r="FP2" s="39"/>
      <c r="FQ2" s="39"/>
      <c r="FR2" s="39"/>
      <c r="FS2" s="39"/>
      <c r="FT2" s="39"/>
      <c r="FU2" s="39" t="s">
        <v>82</v>
      </c>
      <c r="FV2" s="39"/>
      <c r="FW2" s="39"/>
      <c r="FX2" s="39"/>
      <c r="FY2" s="39"/>
      <c r="FZ2" s="39"/>
      <c r="GA2" s="39"/>
      <c r="GB2" s="39"/>
      <c r="GC2" s="39"/>
      <c r="GD2" s="39"/>
      <c r="GE2" s="39"/>
      <c r="GF2" s="39" t="s">
        <v>82</v>
      </c>
      <c r="GG2" s="39"/>
      <c r="GH2" s="39"/>
      <c r="GI2" s="39"/>
      <c r="GJ2" s="39"/>
      <c r="GK2" s="39"/>
      <c r="GL2" s="39"/>
      <c r="GM2" s="39"/>
      <c r="GN2" s="39"/>
      <c r="GO2" s="39"/>
      <c r="GP2" s="39"/>
      <c r="GQ2" s="39" t="s">
        <v>82</v>
      </c>
      <c r="GR2" s="39"/>
      <c r="GS2" s="39"/>
      <c r="GT2" s="39"/>
      <c r="GU2" s="39"/>
      <c r="GV2" s="39"/>
      <c r="GW2" s="39"/>
    </row>
    <row r="3" spans="1:205" x14ac:dyDescent="0.3">
      <c r="A3" s="40" t="s">
        <v>0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 t="s">
        <v>0</v>
      </c>
      <c r="M3" s="40"/>
      <c r="N3" s="40"/>
      <c r="O3" s="40"/>
      <c r="P3" s="40"/>
      <c r="Q3" s="40"/>
      <c r="R3" s="40"/>
      <c r="S3" s="40"/>
      <c r="T3" s="40"/>
      <c r="U3" s="40"/>
      <c r="V3" s="40"/>
      <c r="W3" s="40" t="s">
        <v>0</v>
      </c>
      <c r="X3" s="40"/>
      <c r="Y3" s="40"/>
      <c r="Z3" s="40"/>
      <c r="AA3" s="40"/>
      <c r="AB3" s="40"/>
      <c r="AC3" s="40"/>
      <c r="AD3" s="40"/>
      <c r="AE3" s="40"/>
      <c r="AF3" s="40"/>
      <c r="AG3" s="40"/>
      <c r="AH3" s="40" t="s">
        <v>0</v>
      </c>
      <c r="AI3" s="40"/>
      <c r="AJ3" s="40"/>
      <c r="AK3" s="40"/>
      <c r="AL3" s="40"/>
      <c r="AM3" s="40"/>
      <c r="AN3" s="40"/>
      <c r="AO3" s="40"/>
      <c r="AP3" s="40"/>
      <c r="AQ3" s="40"/>
      <c r="AR3" s="40"/>
      <c r="AS3" s="40" t="s">
        <v>0</v>
      </c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 t="s">
        <v>0</v>
      </c>
      <c r="BE3" s="40"/>
      <c r="BF3" s="40"/>
      <c r="BG3" s="40"/>
      <c r="BH3" s="40"/>
      <c r="BI3" s="40"/>
      <c r="BJ3" s="40"/>
      <c r="BK3" s="40"/>
      <c r="BL3" s="40"/>
      <c r="BM3" s="40"/>
      <c r="BN3" s="40"/>
      <c r="BO3" s="40" t="s">
        <v>0</v>
      </c>
      <c r="BP3" s="40"/>
      <c r="BQ3" s="40"/>
      <c r="BR3" s="40"/>
      <c r="BS3" s="40"/>
      <c r="BT3" s="40"/>
      <c r="BU3" s="40"/>
      <c r="BV3" s="40"/>
      <c r="BW3" s="40"/>
      <c r="BX3" s="40"/>
      <c r="BY3" s="40"/>
      <c r="BZ3" s="40" t="s">
        <v>0</v>
      </c>
      <c r="CA3" s="40"/>
      <c r="CB3" s="40"/>
      <c r="CC3" s="40"/>
      <c r="CD3" s="40"/>
      <c r="CE3" s="40"/>
      <c r="CF3" s="40"/>
      <c r="CG3" s="40"/>
      <c r="CH3" s="40"/>
      <c r="CI3" s="40"/>
      <c r="CJ3" s="40"/>
      <c r="CK3" s="40" t="s">
        <v>0</v>
      </c>
      <c r="CL3" s="40"/>
      <c r="CM3" s="40"/>
      <c r="CN3" s="40"/>
      <c r="CO3" s="40"/>
      <c r="CP3" s="40"/>
      <c r="CQ3" s="40"/>
      <c r="CR3" s="40"/>
      <c r="CS3" s="40"/>
      <c r="CT3" s="40"/>
      <c r="CU3" s="40"/>
      <c r="CV3" s="40" t="s">
        <v>0</v>
      </c>
      <c r="CW3" s="40"/>
      <c r="CX3" s="40"/>
      <c r="CY3" s="40"/>
      <c r="CZ3" s="40"/>
      <c r="DA3" s="40"/>
      <c r="DB3" s="40"/>
      <c r="DC3" s="40"/>
      <c r="DD3" s="40"/>
      <c r="DE3" s="40"/>
      <c r="DF3" s="40"/>
      <c r="DG3" s="40" t="s">
        <v>0</v>
      </c>
      <c r="DH3" s="40"/>
      <c r="DI3" s="40"/>
      <c r="DJ3" s="40"/>
      <c r="DK3" s="40"/>
      <c r="DL3" s="40"/>
      <c r="DM3" s="40"/>
      <c r="DN3" s="40"/>
      <c r="DO3" s="40"/>
      <c r="DP3" s="40"/>
      <c r="DQ3" s="40"/>
      <c r="DR3" s="40" t="s">
        <v>0</v>
      </c>
      <c r="DS3" s="40"/>
      <c r="DT3" s="40"/>
      <c r="DU3" s="40"/>
      <c r="DV3" s="40"/>
      <c r="DW3" s="40"/>
      <c r="DX3" s="40"/>
      <c r="DY3" s="40"/>
      <c r="DZ3" s="40"/>
      <c r="EA3" s="40"/>
      <c r="EB3" s="40"/>
      <c r="EC3" s="40" t="s">
        <v>0</v>
      </c>
      <c r="ED3" s="40"/>
      <c r="EE3" s="40"/>
      <c r="EF3" s="40"/>
      <c r="EG3" s="40"/>
      <c r="EH3" s="40"/>
      <c r="EI3" s="40"/>
      <c r="EJ3" s="40"/>
      <c r="EK3" s="40"/>
      <c r="EL3" s="40"/>
      <c r="EM3" s="40"/>
      <c r="EN3" s="40" t="s">
        <v>0</v>
      </c>
      <c r="EO3" s="40"/>
      <c r="EP3" s="40"/>
      <c r="EQ3" s="40"/>
      <c r="ER3" s="40"/>
      <c r="ES3" s="40"/>
      <c r="ET3" s="40"/>
      <c r="EU3" s="40"/>
      <c r="EV3" s="40"/>
      <c r="EW3" s="40"/>
      <c r="EX3" s="40"/>
      <c r="EY3" s="40" t="s">
        <v>0</v>
      </c>
      <c r="EZ3" s="40"/>
      <c r="FA3" s="40"/>
      <c r="FB3" s="40"/>
      <c r="FC3" s="40"/>
      <c r="FD3" s="40"/>
      <c r="FE3" s="40"/>
      <c r="FF3" s="40"/>
      <c r="FG3" s="40"/>
      <c r="FH3" s="40"/>
      <c r="FI3" s="40"/>
      <c r="FJ3" s="40" t="s">
        <v>0</v>
      </c>
      <c r="FK3" s="40"/>
      <c r="FL3" s="40"/>
      <c r="FM3" s="40"/>
      <c r="FN3" s="40"/>
      <c r="FO3" s="40"/>
      <c r="FP3" s="40"/>
      <c r="FQ3" s="40"/>
      <c r="FR3" s="40"/>
      <c r="FS3" s="40"/>
      <c r="FT3" s="40"/>
      <c r="FU3" s="40" t="s">
        <v>0</v>
      </c>
      <c r="FV3" s="40"/>
      <c r="FW3" s="40"/>
      <c r="FX3" s="40"/>
      <c r="FY3" s="40"/>
      <c r="FZ3" s="40"/>
      <c r="GA3" s="40"/>
      <c r="GB3" s="40"/>
      <c r="GC3" s="40"/>
      <c r="GD3" s="40"/>
      <c r="GE3" s="40"/>
      <c r="GF3" s="40" t="s">
        <v>0</v>
      </c>
      <c r="GG3" s="40"/>
      <c r="GH3" s="40"/>
      <c r="GI3" s="40"/>
      <c r="GJ3" s="40"/>
      <c r="GK3" s="40"/>
      <c r="GL3" s="40"/>
      <c r="GM3" s="40"/>
      <c r="GN3" s="40"/>
      <c r="GO3" s="40"/>
      <c r="GP3" s="40"/>
      <c r="GQ3" s="40" t="s">
        <v>0</v>
      </c>
      <c r="GR3" s="40"/>
      <c r="GS3" s="40"/>
      <c r="GT3" s="40"/>
      <c r="GU3" s="40"/>
      <c r="GV3" s="40"/>
      <c r="GW3" s="40"/>
    </row>
    <row r="4" spans="1:205" ht="16.5" customHeight="1" x14ac:dyDescent="0.3">
      <c r="A4" s="58" t="s">
        <v>1</v>
      </c>
      <c r="B4" s="59" t="s">
        <v>2</v>
      </c>
      <c r="C4" s="59" t="s">
        <v>3</v>
      </c>
      <c r="D4" s="59" t="s">
        <v>4</v>
      </c>
      <c r="E4" s="59"/>
      <c r="F4" s="59"/>
      <c r="G4" s="59"/>
      <c r="H4" s="59" t="s">
        <v>5</v>
      </c>
      <c r="I4" s="59"/>
      <c r="J4" s="59"/>
      <c r="K4" s="59"/>
      <c r="L4" s="58" t="s">
        <v>1</v>
      </c>
      <c r="M4" s="59" t="s">
        <v>2</v>
      </c>
      <c r="N4" s="59" t="s">
        <v>3</v>
      </c>
      <c r="O4" s="59" t="s">
        <v>6</v>
      </c>
      <c r="P4" s="59"/>
      <c r="Q4" s="59"/>
      <c r="R4" s="59"/>
      <c r="S4" s="59" t="s">
        <v>7</v>
      </c>
      <c r="T4" s="59"/>
      <c r="U4" s="59"/>
      <c r="V4" s="59"/>
      <c r="W4" s="58" t="s">
        <v>1</v>
      </c>
      <c r="X4" s="59" t="s">
        <v>2</v>
      </c>
      <c r="Y4" s="59" t="s">
        <v>3</v>
      </c>
      <c r="Z4" s="59" t="s">
        <v>8</v>
      </c>
      <c r="AA4" s="59"/>
      <c r="AB4" s="59"/>
      <c r="AC4" s="59"/>
      <c r="AD4" s="59" t="s">
        <v>9</v>
      </c>
      <c r="AE4" s="59"/>
      <c r="AF4" s="59"/>
      <c r="AG4" s="59"/>
      <c r="AH4" s="58" t="s">
        <v>1</v>
      </c>
      <c r="AI4" s="59" t="s">
        <v>2</v>
      </c>
      <c r="AJ4" s="59" t="s">
        <v>3</v>
      </c>
      <c r="AK4" s="59" t="s">
        <v>10</v>
      </c>
      <c r="AL4" s="59"/>
      <c r="AM4" s="59"/>
      <c r="AN4" s="59"/>
      <c r="AO4" s="59" t="s">
        <v>11</v>
      </c>
      <c r="AP4" s="59"/>
      <c r="AQ4" s="59"/>
      <c r="AR4" s="59"/>
      <c r="AS4" s="58" t="s">
        <v>1</v>
      </c>
      <c r="AT4" s="59" t="s">
        <v>2</v>
      </c>
      <c r="AU4" s="59" t="s">
        <v>3</v>
      </c>
      <c r="AV4" s="59" t="s">
        <v>12</v>
      </c>
      <c r="AW4" s="59"/>
      <c r="AX4" s="59"/>
      <c r="AY4" s="59"/>
      <c r="AZ4" s="59" t="s">
        <v>13</v>
      </c>
      <c r="BA4" s="59"/>
      <c r="BB4" s="59"/>
      <c r="BC4" s="59"/>
      <c r="BD4" s="58" t="s">
        <v>1</v>
      </c>
      <c r="BE4" s="59" t="s">
        <v>2</v>
      </c>
      <c r="BF4" s="59" t="s">
        <v>3</v>
      </c>
      <c r="BG4" s="59" t="s">
        <v>14</v>
      </c>
      <c r="BH4" s="59"/>
      <c r="BI4" s="59"/>
      <c r="BJ4" s="59"/>
      <c r="BK4" s="59" t="s">
        <v>15</v>
      </c>
      <c r="BL4" s="59"/>
      <c r="BM4" s="59"/>
      <c r="BN4" s="59"/>
      <c r="BO4" s="58" t="s">
        <v>1</v>
      </c>
      <c r="BP4" s="59" t="s">
        <v>2</v>
      </c>
      <c r="BQ4" s="59" t="s">
        <v>3</v>
      </c>
      <c r="BR4" s="59" t="s">
        <v>16</v>
      </c>
      <c r="BS4" s="59"/>
      <c r="BT4" s="59"/>
      <c r="BU4" s="59"/>
      <c r="BV4" s="59" t="s">
        <v>17</v>
      </c>
      <c r="BW4" s="59"/>
      <c r="BX4" s="59"/>
      <c r="BY4" s="59"/>
      <c r="BZ4" s="58" t="s">
        <v>1</v>
      </c>
      <c r="CA4" s="59" t="s">
        <v>2</v>
      </c>
      <c r="CB4" s="59" t="s">
        <v>3</v>
      </c>
      <c r="CC4" s="59" t="s">
        <v>18</v>
      </c>
      <c r="CD4" s="59"/>
      <c r="CE4" s="59"/>
      <c r="CF4" s="59"/>
      <c r="CG4" s="59" t="s">
        <v>19</v>
      </c>
      <c r="CH4" s="59"/>
      <c r="CI4" s="59"/>
      <c r="CJ4" s="59"/>
      <c r="CK4" s="58" t="s">
        <v>1</v>
      </c>
      <c r="CL4" s="59" t="s">
        <v>2</v>
      </c>
      <c r="CM4" s="59" t="s">
        <v>3</v>
      </c>
      <c r="CN4" s="59" t="s">
        <v>20</v>
      </c>
      <c r="CO4" s="59"/>
      <c r="CP4" s="59"/>
      <c r="CQ4" s="59"/>
      <c r="CR4" s="59" t="s">
        <v>21</v>
      </c>
      <c r="CS4" s="59"/>
      <c r="CT4" s="59"/>
      <c r="CU4" s="59"/>
      <c r="CV4" s="58" t="s">
        <v>1</v>
      </c>
      <c r="CW4" s="59" t="s">
        <v>2</v>
      </c>
      <c r="CX4" s="59" t="s">
        <v>3</v>
      </c>
      <c r="CY4" s="59" t="s">
        <v>22</v>
      </c>
      <c r="CZ4" s="59"/>
      <c r="DA4" s="59"/>
      <c r="DB4" s="59"/>
      <c r="DC4" s="59" t="s">
        <v>23</v>
      </c>
      <c r="DD4" s="59"/>
      <c r="DE4" s="59"/>
      <c r="DF4" s="59"/>
      <c r="DG4" s="58" t="s">
        <v>1</v>
      </c>
      <c r="DH4" s="59" t="s">
        <v>2</v>
      </c>
      <c r="DI4" s="59" t="s">
        <v>3</v>
      </c>
      <c r="DJ4" s="59" t="s">
        <v>24</v>
      </c>
      <c r="DK4" s="59"/>
      <c r="DL4" s="59"/>
      <c r="DM4" s="59"/>
      <c r="DN4" s="59" t="s">
        <v>25</v>
      </c>
      <c r="DO4" s="59"/>
      <c r="DP4" s="59"/>
      <c r="DQ4" s="59"/>
      <c r="DR4" s="58" t="s">
        <v>1</v>
      </c>
      <c r="DS4" s="59" t="s">
        <v>2</v>
      </c>
      <c r="DT4" s="59" t="s">
        <v>3</v>
      </c>
      <c r="DU4" s="59" t="s">
        <v>26</v>
      </c>
      <c r="DV4" s="59"/>
      <c r="DW4" s="59"/>
      <c r="DX4" s="59"/>
      <c r="DY4" s="59" t="s">
        <v>27</v>
      </c>
      <c r="DZ4" s="59"/>
      <c r="EA4" s="59"/>
      <c r="EB4" s="59"/>
      <c r="EC4" s="58" t="s">
        <v>1</v>
      </c>
      <c r="ED4" s="59" t="s">
        <v>2</v>
      </c>
      <c r="EE4" s="59" t="s">
        <v>3</v>
      </c>
      <c r="EF4" s="60" t="s">
        <v>87</v>
      </c>
      <c r="EG4" s="61"/>
      <c r="EH4" s="61"/>
      <c r="EI4" s="62"/>
      <c r="EJ4" s="60" t="s">
        <v>28</v>
      </c>
      <c r="EK4" s="61"/>
      <c r="EL4" s="61"/>
      <c r="EM4" s="62"/>
      <c r="EN4" s="58" t="s">
        <v>1</v>
      </c>
      <c r="EO4" s="59" t="s">
        <v>2</v>
      </c>
      <c r="EP4" s="59" t="s">
        <v>3</v>
      </c>
      <c r="EQ4" s="59" t="s">
        <v>29</v>
      </c>
      <c r="ER4" s="59"/>
      <c r="ES4" s="59"/>
      <c r="ET4" s="59"/>
      <c r="EU4" s="59" t="s">
        <v>30</v>
      </c>
      <c r="EV4" s="59"/>
      <c r="EW4" s="59"/>
      <c r="EX4" s="59"/>
      <c r="EY4" s="58" t="s">
        <v>1</v>
      </c>
      <c r="EZ4" s="59" t="s">
        <v>2</v>
      </c>
      <c r="FA4" s="59" t="s">
        <v>3</v>
      </c>
      <c r="FB4" s="59" t="s">
        <v>31</v>
      </c>
      <c r="FC4" s="59"/>
      <c r="FD4" s="59"/>
      <c r="FE4" s="59"/>
      <c r="FF4" s="59" t="s">
        <v>32</v>
      </c>
      <c r="FG4" s="59"/>
      <c r="FH4" s="59"/>
      <c r="FI4" s="59"/>
      <c r="FJ4" s="58" t="s">
        <v>1</v>
      </c>
      <c r="FK4" s="59" t="s">
        <v>2</v>
      </c>
      <c r="FL4" s="59" t="s">
        <v>3</v>
      </c>
      <c r="FM4" s="59" t="s">
        <v>33</v>
      </c>
      <c r="FN4" s="59"/>
      <c r="FO4" s="59"/>
      <c r="FP4" s="59"/>
      <c r="FQ4" s="59" t="s">
        <v>34</v>
      </c>
      <c r="FR4" s="59"/>
      <c r="FS4" s="59"/>
      <c r="FT4" s="59"/>
      <c r="FU4" s="58" t="s">
        <v>1</v>
      </c>
      <c r="FV4" s="59" t="s">
        <v>2</v>
      </c>
      <c r="FW4" s="59" t="s">
        <v>3</v>
      </c>
      <c r="FX4" s="59" t="s">
        <v>35</v>
      </c>
      <c r="FY4" s="59"/>
      <c r="FZ4" s="59"/>
      <c r="GA4" s="59"/>
      <c r="GB4" s="59" t="s">
        <v>36</v>
      </c>
      <c r="GC4" s="59"/>
      <c r="GD4" s="59"/>
      <c r="GE4" s="59"/>
      <c r="GF4" s="58" t="s">
        <v>1</v>
      </c>
      <c r="GG4" s="59" t="s">
        <v>2</v>
      </c>
      <c r="GH4" s="59" t="s">
        <v>3</v>
      </c>
      <c r="GI4" s="59" t="s">
        <v>37</v>
      </c>
      <c r="GJ4" s="59"/>
      <c r="GK4" s="59"/>
      <c r="GL4" s="59"/>
      <c r="GM4" s="59" t="s">
        <v>38</v>
      </c>
      <c r="GN4" s="59"/>
      <c r="GO4" s="59"/>
      <c r="GP4" s="59"/>
      <c r="GQ4" s="58" t="s">
        <v>1</v>
      </c>
      <c r="GR4" s="59" t="s">
        <v>2</v>
      </c>
      <c r="GS4" s="59" t="s">
        <v>3</v>
      </c>
      <c r="GT4" s="59" t="s">
        <v>39</v>
      </c>
      <c r="GU4" s="59"/>
      <c r="GV4" s="59"/>
      <c r="GW4" s="59"/>
    </row>
    <row r="5" spans="1:205" s="4" customFormat="1" ht="30.75" customHeight="1" x14ac:dyDescent="0.3">
      <c r="A5" s="58"/>
      <c r="B5" s="59"/>
      <c r="C5" s="59"/>
      <c r="D5" s="20" t="s">
        <v>40</v>
      </c>
      <c r="E5" s="20" t="s">
        <v>41</v>
      </c>
      <c r="F5" s="20" t="s">
        <v>42</v>
      </c>
      <c r="G5" s="20" t="s">
        <v>43</v>
      </c>
      <c r="H5" s="20" t="s">
        <v>40</v>
      </c>
      <c r="I5" s="20" t="s">
        <v>41</v>
      </c>
      <c r="J5" s="20" t="s">
        <v>42</v>
      </c>
      <c r="K5" s="20" t="s">
        <v>43</v>
      </c>
      <c r="L5" s="58"/>
      <c r="M5" s="59"/>
      <c r="N5" s="59"/>
      <c r="O5" s="20" t="s">
        <v>40</v>
      </c>
      <c r="P5" s="20" t="s">
        <v>41</v>
      </c>
      <c r="Q5" s="20" t="s">
        <v>42</v>
      </c>
      <c r="R5" s="20" t="s">
        <v>43</v>
      </c>
      <c r="S5" s="20" t="s">
        <v>40</v>
      </c>
      <c r="T5" s="20" t="s">
        <v>41</v>
      </c>
      <c r="U5" s="20" t="s">
        <v>42</v>
      </c>
      <c r="V5" s="20" t="s">
        <v>43</v>
      </c>
      <c r="W5" s="58"/>
      <c r="X5" s="59"/>
      <c r="Y5" s="59"/>
      <c r="Z5" s="20" t="s">
        <v>40</v>
      </c>
      <c r="AA5" s="20" t="s">
        <v>41</v>
      </c>
      <c r="AB5" s="20" t="s">
        <v>42</v>
      </c>
      <c r="AC5" s="20" t="s">
        <v>43</v>
      </c>
      <c r="AD5" s="20" t="s">
        <v>40</v>
      </c>
      <c r="AE5" s="20" t="s">
        <v>41</v>
      </c>
      <c r="AF5" s="20" t="s">
        <v>42</v>
      </c>
      <c r="AG5" s="20" t="s">
        <v>43</v>
      </c>
      <c r="AH5" s="58"/>
      <c r="AI5" s="59"/>
      <c r="AJ5" s="59"/>
      <c r="AK5" s="20" t="s">
        <v>40</v>
      </c>
      <c r="AL5" s="20" t="s">
        <v>41</v>
      </c>
      <c r="AM5" s="20" t="s">
        <v>42</v>
      </c>
      <c r="AN5" s="20" t="s">
        <v>43</v>
      </c>
      <c r="AO5" s="20" t="s">
        <v>40</v>
      </c>
      <c r="AP5" s="20" t="s">
        <v>41</v>
      </c>
      <c r="AQ5" s="20" t="s">
        <v>42</v>
      </c>
      <c r="AR5" s="20" t="s">
        <v>43</v>
      </c>
      <c r="AS5" s="58"/>
      <c r="AT5" s="59"/>
      <c r="AU5" s="59"/>
      <c r="AV5" s="20" t="s">
        <v>40</v>
      </c>
      <c r="AW5" s="20" t="s">
        <v>41</v>
      </c>
      <c r="AX5" s="20" t="s">
        <v>42</v>
      </c>
      <c r="AY5" s="20" t="s">
        <v>43</v>
      </c>
      <c r="AZ5" s="20" t="s">
        <v>40</v>
      </c>
      <c r="BA5" s="20" t="s">
        <v>41</v>
      </c>
      <c r="BB5" s="20" t="s">
        <v>42</v>
      </c>
      <c r="BC5" s="20" t="s">
        <v>43</v>
      </c>
      <c r="BD5" s="58"/>
      <c r="BE5" s="59"/>
      <c r="BF5" s="59"/>
      <c r="BG5" s="20" t="s">
        <v>40</v>
      </c>
      <c r="BH5" s="20" t="s">
        <v>41</v>
      </c>
      <c r="BI5" s="20" t="s">
        <v>42</v>
      </c>
      <c r="BJ5" s="20" t="s">
        <v>43</v>
      </c>
      <c r="BK5" s="20" t="s">
        <v>40</v>
      </c>
      <c r="BL5" s="20" t="s">
        <v>41</v>
      </c>
      <c r="BM5" s="20" t="s">
        <v>42</v>
      </c>
      <c r="BN5" s="20" t="s">
        <v>43</v>
      </c>
      <c r="BO5" s="58"/>
      <c r="BP5" s="59"/>
      <c r="BQ5" s="59"/>
      <c r="BR5" s="20" t="s">
        <v>40</v>
      </c>
      <c r="BS5" s="20" t="s">
        <v>41</v>
      </c>
      <c r="BT5" s="20" t="s">
        <v>42</v>
      </c>
      <c r="BU5" s="20" t="s">
        <v>43</v>
      </c>
      <c r="BV5" s="20" t="s">
        <v>40</v>
      </c>
      <c r="BW5" s="20" t="s">
        <v>41</v>
      </c>
      <c r="BX5" s="20" t="s">
        <v>42</v>
      </c>
      <c r="BY5" s="20" t="s">
        <v>43</v>
      </c>
      <c r="BZ5" s="58"/>
      <c r="CA5" s="59"/>
      <c r="CB5" s="59"/>
      <c r="CC5" s="20" t="s">
        <v>40</v>
      </c>
      <c r="CD5" s="20" t="s">
        <v>41</v>
      </c>
      <c r="CE5" s="20" t="s">
        <v>42</v>
      </c>
      <c r="CF5" s="20" t="s">
        <v>43</v>
      </c>
      <c r="CG5" s="20" t="s">
        <v>40</v>
      </c>
      <c r="CH5" s="20" t="s">
        <v>41</v>
      </c>
      <c r="CI5" s="20" t="s">
        <v>42</v>
      </c>
      <c r="CJ5" s="20" t="s">
        <v>43</v>
      </c>
      <c r="CK5" s="58"/>
      <c r="CL5" s="59"/>
      <c r="CM5" s="59"/>
      <c r="CN5" s="20" t="s">
        <v>40</v>
      </c>
      <c r="CO5" s="20" t="s">
        <v>41</v>
      </c>
      <c r="CP5" s="20" t="s">
        <v>42</v>
      </c>
      <c r="CQ5" s="20" t="s">
        <v>43</v>
      </c>
      <c r="CR5" s="20" t="s">
        <v>40</v>
      </c>
      <c r="CS5" s="20" t="s">
        <v>41</v>
      </c>
      <c r="CT5" s="20" t="s">
        <v>42</v>
      </c>
      <c r="CU5" s="20" t="s">
        <v>43</v>
      </c>
      <c r="CV5" s="58"/>
      <c r="CW5" s="59"/>
      <c r="CX5" s="59"/>
      <c r="CY5" s="20" t="s">
        <v>40</v>
      </c>
      <c r="CZ5" s="20" t="s">
        <v>41</v>
      </c>
      <c r="DA5" s="20" t="s">
        <v>42</v>
      </c>
      <c r="DB5" s="20" t="s">
        <v>43</v>
      </c>
      <c r="DC5" s="20" t="s">
        <v>40</v>
      </c>
      <c r="DD5" s="20" t="s">
        <v>41</v>
      </c>
      <c r="DE5" s="20" t="s">
        <v>42</v>
      </c>
      <c r="DF5" s="20" t="s">
        <v>43</v>
      </c>
      <c r="DG5" s="58"/>
      <c r="DH5" s="59"/>
      <c r="DI5" s="59"/>
      <c r="DJ5" s="20" t="s">
        <v>40</v>
      </c>
      <c r="DK5" s="20" t="s">
        <v>41</v>
      </c>
      <c r="DL5" s="20" t="s">
        <v>42</v>
      </c>
      <c r="DM5" s="20" t="s">
        <v>43</v>
      </c>
      <c r="DN5" s="20" t="s">
        <v>40</v>
      </c>
      <c r="DO5" s="20" t="s">
        <v>41</v>
      </c>
      <c r="DP5" s="20" t="s">
        <v>42</v>
      </c>
      <c r="DQ5" s="20" t="s">
        <v>43</v>
      </c>
      <c r="DR5" s="58"/>
      <c r="DS5" s="59"/>
      <c r="DT5" s="59"/>
      <c r="DU5" s="20" t="s">
        <v>40</v>
      </c>
      <c r="DV5" s="20" t="s">
        <v>41</v>
      </c>
      <c r="DW5" s="20" t="s">
        <v>42</v>
      </c>
      <c r="DX5" s="20" t="s">
        <v>43</v>
      </c>
      <c r="DY5" s="20" t="s">
        <v>40</v>
      </c>
      <c r="DZ5" s="20" t="s">
        <v>41</v>
      </c>
      <c r="EA5" s="20" t="s">
        <v>42</v>
      </c>
      <c r="EB5" s="20" t="s">
        <v>43</v>
      </c>
      <c r="EC5" s="58"/>
      <c r="ED5" s="59"/>
      <c r="EE5" s="59"/>
      <c r="EF5" s="20" t="s">
        <v>40</v>
      </c>
      <c r="EG5" s="20" t="s">
        <v>41</v>
      </c>
      <c r="EH5" s="20" t="s">
        <v>42</v>
      </c>
      <c r="EI5" s="20" t="s">
        <v>43</v>
      </c>
      <c r="EJ5" s="20" t="s">
        <v>40</v>
      </c>
      <c r="EK5" s="20" t="s">
        <v>41</v>
      </c>
      <c r="EL5" s="20" t="s">
        <v>42</v>
      </c>
      <c r="EM5" s="20" t="s">
        <v>43</v>
      </c>
      <c r="EN5" s="58"/>
      <c r="EO5" s="59"/>
      <c r="EP5" s="59"/>
      <c r="EQ5" s="20" t="s">
        <v>40</v>
      </c>
      <c r="ER5" s="20" t="s">
        <v>41</v>
      </c>
      <c r="ES5" s="20" t="s">
        <v>42</v>
      </c>
      <c r="ET5" s="20" t="s">
        <v>43</v>
      </c>
      <c r="EU5" s="20" t="s">
        <v>40</v>
      </c>
      <c r="EV5" s="20" t="s">
        <v>41</v>
      </c>
      <c r="EW5" s="20" t="s">
        <v>42</v>
      </c>
      <c r="EX5" s="20" t="s">
        <v>43</v>
      </c>
      <c r="EY5" s="58"/>
      <c r="EZ5" s="59"/>
      <c r="FA5" s="59"/>
      <c r="FB5" s="20" t="s">
        <v>40</v>
      </c>
      <c r="FC5" s="20" t="s">
        <v>41</v>
      </c>
      <c r="FD5" s="20" t="s">
        <v>42</v>
      </c>
      <c r="FE5" s="20" t="s">
        <v>43</v>
      </c>
      <c r="FF5" s="20" t="s">
        <v>40</v>
      </c>
      <c r="FG5" s="20" t="s">
        <v>41</v>
      </c>
      <c r="FH5" s="20" t="s">
        <v>42</v>
      </c>
      <c r="FI5" s="20" t="s">
        <v>43</v>
      </c>
      <c r="FJ5" s="58"/>
      <c r="FK5" s="59"/>
      <c r="FL5" s="59"/>
      <c r="FM5" s="20" t="s">
        <v>40</v>
      </c>
      <c r="FN5" s="20" t="s">
        <v>41</v>
      </c>
      <c r="FO5" s="20" t="s">
        <v>42</v>
      </c>
      <c r="FP5" s="20" t="s">
        <v>43</v>
      </c>
      <c r="FQ5" s="20" t="s">
        <v>40</v>
      </c>
      <c r="FR5" s="20" t="s">
        <v>41</v>
      </c>
      <c r="FS5" s="20" t="s">
        <v>42</v>
      </c>
      <c r="FT5" s="20" t="s">
        <v>43</v>
      </c>
      <c r="FU5" s="58"/>
      <c r="FV5" s="59"/>
      <c r="FW5" s="59"/>
      <c r="FX5" s="20" t="s">
        <v>40</v>
      </c>
      <c r="FY5" s="20" t="s">
        <v>41</v>
      </c>
      <c r="FZ5" s="20" t="s">
        <v>42</v>
      </c>
      <c r="GA5" s="20" t="s">
        <v>43</v>
      </c>
      <c r="GB5" s="20" t="s">
        <v>40</v>
      </c>
      <c r="GC5" s="20" t="s">
        <v>41</v>
      </c>
      <c r="GD5" s="20" t="s">
        <v>42</v>
      </c>
      <c r="GE5" s="20" t="s">
        <v>43</v>
      </c>
      <c r="GF5" s="58"/>
      <c r="GG5" s="59"/>
      <c r="GH5" s="59"/>
      <c r="GI5" s="20" t="s">
        <v>40</v>
      </c>
      <c r="GJ5" s="20" t="s">
        <v>41</v>
      </c>
      <c r="GK5" s="20" t="s">
        <v>42</v>
      </c>
      <c r="GL5" s="20" t="s">
        <v>43</v>
      </c>
      <c r="GM5" s="20" t="s">
        <v>40</v>
      </c>
      <c r="GN5" s="20" t="s">
        <v>41</v>
      </c>
      <c r="GO5" s="20" t="s">
        <v>42</v>
      </c>
      <c r="GP5" s="20" t="s">
        <v>43</v>
      </c>
      <c r="GQ5" s="58"/>
      <c r="GR5" s="59"/>
      <c r="GS5" s="59"/>
      <c r="GT5" s="20" t="s">
        <v>40</v>
      </c>
      <c r="GU5" s="20" t="s">
        <v>41</v>
      </c>
      <c r="GV5" s="20" t="s">
        <v>42</v>
      </c>
      <c r="GW5" s="20" t="s">
        <v>43</v>
      </c>
    </row>
    <row r="6" spans="1:205" x14ac:dyDescent="0.3">
      <c r="A6" s="41">
        <v>1</v>
      </c>
      <c r="B6" s="44" t="s">
        <v>44</v>
      </c>
      <c r="C6" s="6" t="s">
        <v>45</v>
      </c>
      <c r="D6" s="1">
        <v>75794.392951908201</v>
      </c>
      <c r="E6" s="1">
        <v>3592.8780622491322</v>
      </c>
      <c r="F6" s="1">
        <v>1815.7407730337</v>
      </c>
      <c r="G6" s="1">
        <v>77571.530241123648</v>
      </c>
      <c r="H6" s="1">
        <v>2552.2927810878605</v>
      </c>
      <c r="I6" s="1">
        <v>177.4747606852934</v>
      </c>
      <c r="J6" s="1">
        <v>51.571671615128707</v>
      </c>
      <c r="K6" s="1">
        <v>2678.1958701580252</v>
      </c>
      <c r="L6" s="41">
        <v>1</v>
      </c>
      <c r="M6" s="44" t="s">
        <v>44</v>
      </c>
      <c r="N6" s="6" t="s">
        <v>45</v>
      </c>
      <c r="O6" s="1">
        <v>23655.613707599736</v>
      </c>
      <c r="P6" s="1">
        <v>618.21171866280565</v>
      </c>
      <c r="Q6" s="1">
        <v>977.22888179585789</v>
      </c>
      <c r="R6" s="1">
        <v>23296.596544466684</v>
      </c>
      <c r="S6" s="1">
        <v>59677.247721583946</v>
      </c>
      <c r="T6" s="1">
        <v>7801.2647364688455</v>
      </c>
      <c r="U6" s="1">
        <v>2399.7418440137772</v>
      </c>
      <c r="V6" s="1">
        <v>65078.770614039015</v>
      </c>
      <c r="W6" s="41">
        <v>1</v>
      </c>
      <c r="X6" s="44" t="s">
        <v>44</v>
      </c>
      <c r="Y6" s="6" t="s">
        <v>45</v>
      </c>
      <c r="Z6" s="1">
        <v>57594.879994883573</v>
      </c>
      <c r="AA6" s="1">
        <v>3283.6197785458353</v>
      </c>
      <c r="AB6" s="1">
        <v>2327.0871802161491</v>
      </c>
      <c r="AC6" s="1">
        <v>58551.412593213259</v>
      </c>
      <c r="AD6" s="1">
        <v>564.19106736574099</v>
      </c>
      <c r="AE6" s="1">
        <v>0.4638233177612392</v>
      </c>
      <c r="AF6" s="1">
        <v>5.0005573353220143</v>
      </c>
      <c r="AG6" s="1">
        <v>559.65433334818022</v>
      </c>
      <c r="AH6" s="41">
        <v>1</v>
      </c>
      <c r="AI6" s="44" t="s">
        <v>44</v>
      </c>
      <c r="AJ6" s="6" t="s">
        <v>45</v>
      </c>
      <c r="AK6" s="1">
        <v>110184.0899984202</v>
      </c>
      <c r="AL6" s="1">
        <v>167.78343723774015</v>
      </c>
      <c r="AM6" s="1">
        <v>749.92922657362942</v>
      </c>
      <c r="AN6" s="1">
        <v>109601.94420908431</v>
      </c>
      <c r="AO6" s="1">
        <v>37806.423066852396</v>
      </c>
      <c r="AP6" s="1">
        <v>664.26298751783179</v>
      </c>
      <c r="AQ6" s="1">
        <v>798.88845040191518</v>
      </c>
      <c r="AR6" s="1">
        <v>37671.797603968313</v>
      </c>
      <c r="AS6" s="41">
        <v>1</v>
      </c>
      <c r="AT6" s="44" t="s">
        <v>44</v>
      </c>
      <c r="AU6" s="6" t="s">
        <v>45</v>
      </c>
      <c r="AV6" s="1">
        <v>6608.0650513482788</v>
      </c>
      <c r="AW6" s="1">
        <v>243.82362601841396</v>
      </c>
      <c r="AX6" s="1">
        <v>348.51126626559017</v>
      </c>
      <c r="AY6" s="1">
        <v>6503.3774111011026</v>
      </c>
      <c r="AZ6" s="1">
        <v>10929.978240669892</v>
      </c>
      <c r="BA6" s="1">
        <v>4.2114007693598978</v>
      </c>
      <c r="BB6" s="1">
        <v>17.61107768628608</v>
      </c>
      <c r="BC6" s="1">
        <v>10916.578563752966</v>
      </c>
      <c r="BD6" s="41">
        <v>1</v>
      </c>
      <c r="BE6" s="44" t="s">
        <v>44</v>
      </c>
      <c r="BF6" s="6" t="s">
        <v>45</v>
      </c>
      <c r="BG6" s="1">
        <v>32752.218279041517</v>
      </c>
      <c r="BH6" s="1">
        <v>418.2042835087268</v>
      </c>
      <c r="BI6" s="1">
        <v>111.6276767660529</v>
      </c>
      <c r="BJ6" s="1">
        <v>33058.794885784191</v>
      </c>
      <c r="BK6" s="1">
        <v>111474.42907932818</v>
      </c>
      <c r="BL6" s="1">
        <v>973.15008657900034</v>
      </c>
      <c r="BM6" s="1">
        <v>282.82665973198891</v>
      </c>
      <c r="BN6" s="1">
        <v>112164.7525061754</v>
      </c>
      <c r="BO6" s="41">
        <v>1</v>
      </c>
      <c r="BP6" s="44" t="s">
        <v>44</v>
      </c>
      <c r="BQ6" s="6" t="s">
        <v>45</v>
      </c>
      <c r="BR6" s="1">
        <v>2683.5600673798604</v>
      </c>
      <c r="BS6" s="1">
        <v>74.554636938099975</v>
      </c>
      <c r="BT6" s="1">
        <v>123.89509447235832</v>
      </c>
      <c r="BU6" s="1">
        <v>2634.219609845602</v>
      </c>
      <c r="BV6" s="1">
        <v>183032.89495036419</v>
      </c>
      <c r="BW6" s="1">
        <v>412.82315219097654</v>
      </c>
      <c r="BX6" s="1">
        <v>956.94128336419817</v>
      </c>
      <c r="BY6" s="1">
        <v>182488.77681919097</v>
      </c>
      <c r="BZ6" s="41">
        <v>1</v>
      </c>
      <c r="CA6" s="44" t="s">
        <v>44</v>
      </c>
      <c r="CB6" s="6" t="s">
        <v>45</v>
      </c>
      <c r="CC6" s="1">
        <v>184746.07316384901</v>
      </c>
      <c r="CD6" s="1">
        <v>8054.1398051994329</v>
      </c>
      <c r="CE6" s="1">
        <v>4696.2807224408316</v>
      </c>
      <c r="CF6" s="1">
        <v>188103.93224660761</v>
      </c>
      <c r="CG6" s="1">
        <v>1578.8009578007327</v>
      </c>
      <c r="CH6" s="1">
        <v>2.184441209885108</v>
      </c>
      <c r="CI6" s="1">
        <v>22.155823299478243</v>
      </c>
      <c r="CJ6" s="1">
        <v>1558.8295757111398</v>
      </c>
      <c r="CK6" s="41">
        <v>1</v>
      </c>
      <c r="CL6" s="44" t="s">
        <v>44</v>
      </c>
      <c r="CM6" s="6" t="s">
        <v>45</v>
      </c>
      <c r="CN6" s="1">
        <v>1262.6085211434299</v>
      </c>
      <c r="CO6" s="1">
        <v>29.699240128327801</v>
      </c>
      <c r="CP6" s="1">
        <v>0.9555580402995929</v>
      </c>
      <c r="CQ6" s="1">
        <v>1291.3522032314581</v>
      </c>
      <c r="CR6" s="1">
        <v>165.23366813112483</v>
      </c>
      <c r="CS6" s="1">
        <v>15.772362516965416</v>
      </c>
      <c r="CT6" s="1">
        <v>7.095956305844112</v>
      </c>
      <c r="CU6" s="1">
        <v>173.91007434224613</v>
      </c>
      <c r="CV6" s="41">
        <v>1</v>
      </c>
      <c r="CW6" s="44" t="s">
        <v>44</v>
      </c>
      <c r="CX6" s="6" t="s">
        <v>45</v>
      </c>
      <c r="CY6" s="1">
        <v>581.35058644739127</v>
      </c>
      <c r="CZ6" s="1">
        <v>15.863812292941475</v>
      </c>
      <c r="DA6" s="1">
        <v>15.537139027733019</v>
      </c>
      <c r="DB6" s="1">
        <v>581.67725971259972</v>
      </c>
      <c r="DC6" s="1">
        <v>76648.124276994626</v>
      </c>
      <c r="DD6" s="1">
        <v>122.98251692474878</v>
      </c>
      <c r="DE6" s="1">
        <v>732.09942078431777</v>
      </c>
      <c r="DF6" s="1">
        <v>76039.007373135057</v>
      </c>
      <c r="DG6" s="41">
        <v>1</v>
      </c>
      <c r="DH6" s="44" t="s">
        <v>44</v>
      </c>
      <c r="DI6" s="6" t="s">
        <v>45</v>
      </c>
      <c r="DJ6" s="1">
        <v>43186.538044481509</v>
      </c>
      <c r="DK6" s="1">
        <v>394.49189960122021</v>
      </c>
      <c r="DL6" s="1">
        <v>775.35804448150884</v>
      </c>
      <c r="DM6" s="1">
        <v>42805.671899601221</v>
      </c>
      <c r="DN6" s="1">
        <v>138908.65055859034</v>
      </c>
      <c r="DO6" s="1">
        <v>34497.653565496905</v>
      </c>
      <c r="DP6" s="1">
        <v>18369.160862590332</v>
      </c>
      <c r="DQ6" s="1">
        <v>155037.14326149691</v>
      </c>
      <c r="DR6" s="41">
        <v>1</v>
      </c>
      <c r="DS6" s="44" t="s">
        <v>44</v>
      </c>
      <c r="DT6" s="6" t="s">
        <v>45</v>
      </c>
      <c r="DU6" s="1">
        <v>583.9309087487394</v>
      </c>
      <c r="DV6" s="1">
        <v>0.50657956952659333</v>
      </c>
      <c r="DW6" s="1">
        <v>1.5192094212461598</v>
      </c>
      <c r="DX6" s="1">
        <v>582.91827889701983</v>
      </c>
      <c r="DY6" s="1">
        <v>64582.163265293333</v>
      </c>
      <c r="DZ6" s="1">
        <v>438.74595187199156</v>
      </c>
      <c r="EA6" s="1">
        <v>785.19804484084307</v>
      </c>
      <c r="EB6" s="1">
        <v>64235.711172324482</v>
      </c>
      <c r="EC6" s="41">
        <v>1</v>
      </c>
      <c r="ED6" s="44" t="s">
        <v>44</v>
      </c>
      <c r="EE6" s="6" t="s">
        <v>45</v>
      </c>
      <c r="EF6" s="1">
        <v>57450.518151679324</v>
      </c>
      <c r="EG6" s="1">
        <v>2907.6010943155125</v>
      </c>
      <c r="EH6" s="1">
        <v>435.04318804153445</v>
      </c>
      <c r="EI6" s="1">
        <v>59923.076057953302</v>
      </c>
      <c r="EJ6" s="1">
        <v>1388.1624338285997</v>
      </c>
      <c r="EK6" s="1">
        <v>26.969262286530466</v>
      </c>
      <c r="EL6" s="1">
        <v>12.404870306105067</v>
      </c>
      <c r="EM6" s="1">
        <v>1402.7268258090251</v>
      </c>
      <c r="EN6" s="41">
        <v>1</v>
      </c>
      <c r="EO6" s="44" t="s">
        <v>44</v>
      </c>
      <c r="EP6" s="6" t="s">
        <v>45</v>
      </c>
      <c r="EQ6" s="1">
        <v>170454.39928587814</v>
      </c>
      <c r="ER6" s="1">
        <v>12997.523122571292</v>
      </c>
      <c r="ES6" s="1">
        <v>2110.9494104380719</v>
      </c>
      <c r="ET6" s="1">
        <v>181340.97299801133</v>
      </c>
      <c r="EU6" s="1">
        <v>9564.970158011929</v>
      </c>
      <c r="EV6" s="1">
        <v>52.611852976982846</v>
      </c>
      <c r="EW6" s="1">
        <v>38.776661515224987</v>
      </c>
      <c r="EX6" s="1">
        <v>9578.8053494736869</v>
      </c>
      <c r="EY6" s="41">
        <v>1</v>
      </c>
      <c r="EZ6" s="44" t="s">
        <v>44</v>
      </c>
      <c r="FA6" s="6" t="s">
        <v>45</v>
      </c>
      <c r="FB6" s="1">
        <v>51992.575053772038</v>
      </c>
      <c r="FC6" s="1">
        <v>236.08449020207627</v>
      </c>
      <c r="FD6" s="1">
        <v>544.08913333602686</v>
      </c>
      <c r="FE6" s="1">
        <v>51684.570410638087</v>
      </c>
      <c r="FF6" s="1">
        <v>317.24664172734322</v>
      </c>
      <c r="FG6" s="1">
        <v>1.2509482260967957</v>
      </c>
      <c r="FH6" s="1"/>
      <c r="FI6" s="1">
        <v>318.49758995344001</v>
      </c>
      <c r="FJ6" s="41">
        <v>1</v>
      </c>
      <c r="FK6" s="44" t="s">
        <v>44</v>
      </c>
      <c r="FL6" s="6" t="s">
        <v>45</v>
      </c>
      <c r="FM6" s="1">
        <v>13.908451930489598</v>
      </c>
      <c r="FN6" s="1"/>
      <c r="FO6" s="1">
        <v>1.0563438585520295</v>
      </c>
      <c r="FP6" s="1">
        <v>12.852108071937568</v>
      </c>
      <c r="FQ6" s="1">
        <v>120.74676452858468</v>
      </c>
      <c r="FR6" s="1"/>
      <c r="FS6" s="1">
        <v>8.2408836286346769</v>
      </c>
      <c r="FT6" s="1">
        <v>112.50588089995</v>
      </c>
      <c r="FU6" s="41">
        <v>1</v>
      </c>
      <c r="FV6" s="44" t="s">
        <v>44</v>
      </c>
      <c r="FW6" s="6" t="s">
        <v>45</v>
      </c>
      <c r="FX6" s="1">
        <v>37.711581720496966</v>
      </c>
      <c r="FY6" s="1"/>
      <c r="FZ6" s="1">
        <v>3.7548098068597824E-2</v>
      </c>
      <c r="GA6" s="1">
        <v>37.674033622428368</v>
      </c>
      <c r="GB6" s="1">
        <v>469.39778038595119</v>
      </c>
      <c r="GC6" s="1">
        <v>0.82283091674389652</v>
      </c>
      <c r="GD6" s="1">
        <v>17.774414940361908</v>
      </c>
      <c r="GE6" s="1">
        <v>452.44619636233318</v>
      </c>
      <c r="GF6" s="41">
        <v>1</v>
      </c>
      <c r="GG6" s="44" t="s">
        <v>44</v>
      </c>
      <c r="GH6" s="6" t="s">
        <v>45</v>
      </c>
      <c r="GI6" s="1">
        <v>0</v>
      </c>
      <c r="GJ6" s="1">
        <v>0</v>
      </c>
      <c r="GK6" s="1">
        <v>0</v>
      </c>
      <c r="GL6" s="1">
        <v>0</v>
      </c>
      <c r="GM6" s="1">
        <v>236.42970614723583</v>
      </c>
      <c r="GN6" s="1">
        <v>2.9463649162892125E-2</v>
      </c>
      <c r="GO6" s="1">
        <v>1.4427614110287834</v>
      </c>
      <c r="GP6" s="1">
        <v>235.01640838536994</v>
      </c>
      <c r="GQ6" s="41">
        <v>1</v>
      </c>
      <c r="GR6" s="44" t="s">
        <v>44</v>
      </c>
      <c r="GS6" s="6" t="s">
        <v>45</v>
      </c>
      <c r="GT6" s="1">
        <f>D6+H6+O6+S6+Z6+AD6+AK6+AV6+BG6+BK6+BR6+CC6+CN6+CR6+CY6+DC6+DN6+DU6+DY6+EJ6+EU6+FB6+FF6+FX6+GB6+GI6+GM6+AO6+AZ6+BV6+CG6+DJ6+EQ6+FM6+FQ6+EF6+0.82</f>
        <v>1519600.6369189243</v>
      </c>
      <c r="GU6" s="1">
        <f t="shared" ref="GU6:GV6" si="0">E6+I6+P6+T6+AA6+AE6+AL6+AW6+BH6+BL6+BS6+CD6+CO6+CS6+CZ6+DD6+DO6+DV6+DZ6+EK6+EV6+FC6+FG6+FY6+GC6+GJ6+GN6+AP6+BA6+BW6+CH6+DK6+ER6+FN6+FR6+EG6</f>
        <v>78227.659730646163</v>
      </c>
      <c r="GV6" s="1">
        <f t="shared" si="0"/>
        <v>39541.777640077991</v>
      </c>
      <c r="GW6" s="1">
        <f>G6+K6+R6+V6+AC6+AG6+AN6+AY6+BJ6+BN6+BU6+CF6+CQ6+CU6+DB6+DF6+DQ6+DX6+EB6+EM6+EX6+FE6+FI6+GA6+GE6+GL6+GP6+AR6+BC6+BY6+CJ6+DM6+ET6+FP6+FT6+EI6+0.82</f>
        <v>1558286.5190094926</v>
      </c>
    </row>
    <row r="7" spans="1:205" x14ac:dyDescent="0.3">
      <c r="A7" s="42"/>
      <c r="B7" s="45"/>
      <c r="C7" s="6" t="s">
        <v>46</v>
      </c>
      <c r="D7" s="1">
        <v>16.186813289377948</v>
      </c>
      <c r="E7" s="1">
        <v>6.8870475095680561E-2</v>
      </c>
      <c r="F7" s="1">
        <v>0.94709177821564161</v>
      </c>
      <c r="G7" s="1">
        <v>15.308591986257987</v>
      </c>
      <c r="H7" s="1">
        <v>988.08726239338955</v>
      </c>
      <c r="I7" s="1">
        <v>462.04705316129986</v>
      </c>
      <c r="J7" s="1">
        <v>556.44751076957618</v>
      </c>
      <c r="K7" s="1">
        <v>893.68680478511317</v>
      </c>
      <c r="L7" s="42"/>
      <c r="M7" s="45"/>
      <c r="N7" s="6" t="s">
        <v>46</v>
      </c>
      <c r="O7" s="1">
        <v>150.27545321176882</v>
      </c>
      <c r="P7" s="1">
        <v>82.080888340681071</v>
      </c>
      <c r="Q7" s="1">
        <v>109.52353926830621</v>
      </c>
      <c r="R7" s="1">
        <v>122.83280228414368</v>
      </c>
      <c r="S7" s="1"/>
      <c r="T7" s="1"/>
      <c r="U7" s="1"/>
      <c r="V7" s="1"/>
      <c r="W7" s="42"/>
      <c r="X7" s="45"/>
      <c r="Y7" s="6" t="s">
        <v>46</v>
      </c>
      <c r="Z7" s="1">
        <v>1.8433731593955001</v>
      </c>
      <c r="AA7" s="1">
        <v>18.542457082563605</v>
      </c>
      <c r="AB7" s="1"/>
      <c r="AC7" s="1">
        <v>20.385830241959106</v>
      </c>
      <c r="AD7" s="1"/>
      <c r="AE7" s="1"/>
      <c r="AF7" s="1"/>
      <c r="AG7" s="1"/>
      <c r="AH7" s="42"/>
      <c r="AI7" s="45"/>
      <c r="AJ7" s="6" t="s">
        <v>46</v>
      </c>
      <c r="AK7" s="1"/>
      <c r="AL7" s="1"/>
      <c r="AM7" s="1"/>
      <c r="AN7" s="1"/>
      <c r="AO7" s="1"/>
      <c r="AP7" s="1"/>
      <c r="AQ7" s="1"/>
      <c r="AR7" s="1"/>
      <c r="AS7" s="42"/>
      <c r="AT7" s="45"/>
      <c r="AU7" s="6" t="s">
        <v>46</v>
      </c>
      <c r="AV7" s="1"/>
      <c r="AW7" s="1"/>
      <c r="AX7" s="1"/>
      <c r="AY7" s="1"/>
      <c r="AZ7" s="1"/>
      <c r="BA7" s="1"/>
      <c r="BB7" s="1"/>
      <c r="BC7" s="1"/>
      <c r="BD7" s="42"/>
      <c r="BE7" s="45"/>
      <c r="BF7" s="6" t="s">
        <v>46</v>
      </c>
      <c r="BG7" s="1"/>
      <c r="BH7" s="1"/>
      <c r="BI7" s="1"/>
      <c r="BJ7" s="1"/>
      <c r="BK7" s="1">
        <v>0</v>
      </c>
      <c r="BL7" s="1">
        <v>0</v>
      </c>
      <c r="BM7" s="1">
        <v>0</v>
      </c>
      <c r="BN7" s="1">
        <v>0</v>
      </c>
      <c r="BO7" s="42"/>
      <c r="BP7" s="45"/>
      <c r="BQ7" s="6" t="s">
        <v>46</v>
      </c>
      <c r="BR7" s="1"/>
      <c r="BS7" s="1"/>
      <c r="BT7" s="1"/>
      <c r="BU7" s="1"/>
      <c r="BV7" s="1">
        <v>0</v>
      </c>
      <c r="BW7" s="1">
        <v>0</v>
      </c>
      <c r="BX7" s="1">
        <v>0</v>
      </c>
      <c r="BY7" s="1">
        <v>0</v>
      </c>
      <c r="BZ7" s="42"/>
      <c r="CA7" s="45"/>
      <c r="CB7" s="6" t="s">
        <v>46</v>
      </c>
      <c r="CC7" s="1"/>
      <c r="CD7" s="1"/>
      <c r="CE7" s="1"/>
      <c r="CF7" s="1"/>
      <c r="CG7" s="1">
        <v>490.62781651612443</v>
      </c>
      <c r="CH7" s="1">
        <v>193.49073083844968</v>
      </c>
      <c r="CI7" s="1">
        <v>230.5751170388948</v>
      </c>
      <c r="CJ7" s="1">
        <v>453.5434303156793</v>
      </c>
      <c r="CK7" s="42"/>
      <c r="CL7" s="45"/>
      <c r="CM7" s="6" t="s">
        <v>46</v>
      </c>
      <c r="CN7" s="1">
        <v>322.49041929551873</v>
      </c>
      <c r="CO7" s="1">
        <v>173.95270686815712</v>
      </c>
      <c r="CP7" s="1">
        <v>263.40783165794517</v>
      </c>
      <c r="CQ7" s="1">
        <v>233.03529450573069</v>
      </c>
      <c r="CR7" s="1">
        <v>919.57158346911262</v>
      </c>
      <c r="CS7" s="1">
        <v>693.34572722970313</v>
      </c>
      <c r="CT7" s="1">
        <v>822.40213661498103</v>
      </c>
      <c r="CU7" s="1">
        <v>790.51517408383472</v>
      </c>
      <c r="CV7" s="42"/>
      <c r="CW7" s="45"/>
      <c r="CX7" s="6" t="s">
        <v>46</v>
      </c>
      <c r="CY7" s="1">
        <v>1135.1469715464655</v>
      </c>
      <c r="CZ7" s="1">
        <v>951.34873863379346</v>
      </c>
      <c r="DA7" s="1">
        <v>920.83060280762618</v>
      </c>
      <c r="DB7" s="1">
        <v>1165.6651073726327</v>
      </c>
      <c r="DC7" s="1">
        <v>1050.8491177658925</v>
      </c>
      <c r="DD7" s="1">
        <v>233.35700857868306</v>
      </c>
      <c r="DE7" s="1">
        <v>567.78966741946442</v>
      </c>
      <c r="DF7" s="1">
        <v>716.4164589251111</v>
      </c>
      <c r="DG7" s="42"/>
      <c r="DH7" s="45"/>
      <c r="DI7" s="6" t="s">
        <v>46</v>
      </c>
      <c r="DJ7" s="1"/>
      <c r="DK7" s="1"/>
      <c r="DL7" s="1"/>
      <c r="DM7" s="1"/>
      <c r="DN7" s="1"/>
      <c r="DO7" s="1"/>
      <c r="DP7" s="1"/>
      <c r="DQ7" s="1"/>
      <c r="DR7" s="42"/>
      <c r="DS7" s="45"/>
      <c r="DT7" s="6" t="s">
        <v>46</v>
      </c>
      <c r="DU7" s="1"/>
      <c r="DV7" s="1"/>
      <c r="DW7" s="1"/>
      <c r="DX7" s="1"/>
      <c r="DY7" s="1">
        <v>0</v>
      </c>
      <c r="DZ7" s="1">
        <v>0</v>
      </c>
      <c r="EA7" s="1">
        <v>0</v>
      </c>
      <c r="EB7" s="1">
        <v>0</v>
      </c>
      <c r="EC7" s="42"/>
      <c r="ED7" s="45"/>
      <c r="EE7" s="6" t="s">
        <v>46</v>
      </c>
      <c r="EF7" s="1"/>
      <c r="EG7" s="1">
        <v>0</v>
      </c>
      <c r="EH7" s="1">
        <v>0</v>
      </c>
      <c r="EI7" s="1"/>
      <c r="EJ7" s="1">
        <v>80.888839020984463</v>
      </c>
      <c r="EK7" s="1">
        <v>119.40335024166394</v>
      </c>
      <c r="EL7" s="1">
        <v>74.77688834809716</v>
      </c>
      <c r="EM7" s="1">
        <v>125.51530091455125</v>
      </c>
      <c r="EN7" s="42"/>
      <c r="EO7" s="45"/>
      <c r="EP7" s="6" t="s">
        <v>46</v>
      </c>
      <c r="EQ7" s="1">
        <v>0</v>
      </c>
      <c r="ER7" s="1">
        <v>0</v>
      </c>
      <c r="ES7" s="1">
        <v>0</v>
      </c>
      <c r="ET7" s="1">
        <v>0</v>
      </c>
      <c r="EU7" s="1"/>
      <c r="EV7" s="1"/>
      <c r="EW7" s="1"/>
      <c r="EX7" s="1"/>
      <c r="EY7" s="42"/>
      <c r="EZ7" s="45"/>
      <c r="FA7" s="6" t="s">
        <v>46</v>
      </c>
      <c r="FB7" s="1"/>
      <c r="FC7" s="1"/>
      <c r="FD7" s="1"/>
      <c r="FE7" s="1"/>
      <c r="FF7" s="1"/>
      <c r="FG7" s="1"/>
      <c r="FH7" s="1"/>
      <c r="FI7" s="1"/>
      <c r="FJ7" s="42"/>
      <c r="FK7" s="45"/>
      <c r="FL7" s="6" t="s">
        <v>46</v>
      </c>
      <c r="FM7" s="1"/>
      <c r="FN7" s="1"/>
      <c r="FO7" s="1"/>
      <c r="FP7" s="1"/>
      <c r="FQ7" s="1"/>
      <c r="FR7" s="1"/>
      <c r="FS7" s="1"/>
      <c r="FT7" s="1"/>
      <c r="FU7" s="42"/>
      <c r="FV7" s="45"/>
      <c r="FW7" s="6" t="s">
        <v>46</v>
      </c>
      <c r="FX7" s="1"/>
      <c r="FY7" s="1"/>
      <c r="FZ7" s="1"/>
      <c r="GA7" s="1"/>
      <c r="GB7" s="1"/>
      <c r="GC7" s="1"/>
      <c r="GD7" s="1"/>
      <c r="GE7" s="1"/>
      <c r="GF7" s="42"/>
      <c r="GG7" s="45"/>
      <c r="GH7" s="6" t="s">
        <v>46</v>
      </c>
      <c r="GI7" s="1">
        <v>0</v>
      </c>
      <c r="GJ7" s="1">
        <v>0</v>
      </c>
      <c r="GK7" s="1">
        <v>0</v>
      </c>
      <c r="GL7" s="1">
        <v>0</v>
      </c>
      <c r="GM7" s="1"/>
      <c r="GN7" s="1"/>
      <c r="GO7" s="1"/>
      <c r="GP7" s="1"/>
      <c r="GQ7" s="42"/>
      <c r="GR7" s="45"/>
      <c r="GS7" s="6" t="s">
        <v>46</v>
      </c>
      <c r="GT7" s="1">
        <f>D7+H7+O7+S7+Z7+AD7+AK7+AV7+BG7+BK7+BR7+CC7+CN7+CR7+CY7+DC7+DN7+DU7+DY7+EJ7+EU7+FB7+FF7+FX7+GB7+GI7+GM7+AO7+AZ7+BV7+CG7+DJ7+EQ7+FM7+FQ7+EF7</f>
        <v>5155.9676496680295</v>
      </c>
      <c r="GU7" s="1">
        <f t="shared" ref="GU7:GU8" si="1">E7+I7+P7+T7+AA7+AE7+AL7+AW7+BH7+BL7+BS7+CD7+CO7+CS7+CZ7+DD7+DO7+DV7+DZ7+EK7+EV7+FC7+FG7+FY7+GC7+GJ7+GN7+AP7+BA7+BW7+CH7+DK7+ER7+FN7+FR7+EG7</f>
        <v>2927.6375314500906</v>
      </c>
      <c r="GV7" s="1">
        <f t="shared" ref="GV7:GV8" si="2">F7+J7+Q7+U7+AB7+AF7+AM7+AX7+BI7+BM7+BT7+CE7+CP7+CT7+DA7+DE7+DP7+DW7+EA7+EL7+EW7+FD7+FH7+FZ7+GD7+GK7+GO7+AQ7+BB7+BX7+CI7+DL7+ES7+FO7+FS7+EH7</f>
        <v>3546.7003857031068</v>
      </c>
      <c r="GW7" s="1">
        <f t="shared" ref="GW7:GW8" si="3">G7+K7+R7+V7+AC7+AG7+AN7+AY7+BJ7+BN7+BU7+CF7+CQ7+CU7+DB7+DF7+DQ7+DX7+EB7+EM7+EX7+FE7+FI7+GA7+GE7+GL7+GP7+AR7+BC7+BY7+CJ7+DM7+ET7+FP7+FT7+EI7</f>
        <v>4536.9047954150137</v>
      </c>
    </row>
    <row r="8" spans="1:205" x14ac:dyDescent="0.3">
      <c r="A8" s="42"/>
      <c r="B8" s="45"/>
      <c r="C8" s="6" t="s">
        <v>48</v>
      </c>
      <c r="D8" s="1">
        <v>5931.8524498997276</v>
      </c>
      <c r="E8" s="1">
        <v>1516.7400964070703</v>
      </c>
      <c r="F8" s="1">
        <v>30.989359612181033</v>
      </c>
      <c r="G8" s="1">
        <v>7417.6031866946169</v>
      </c>
      <c r="H8" s="1">
        <v>31.682820601125638</v>
      </c>
      <c r="I8" s="1">
        <v>18.362645876571495</v>
      </c>
      <c r="J8" s="1"/>
      <c r="K8" s="1">
        <v>50.045466477697133</v>
      </c>
      <c r="L8" s="42"/>
      <c r="M8" s="45"/>
      <c r="N8" s="6" t="s">
        <v>48</v>
      </c>
      <c r="O8" s="1">
        <v>3815.5676719037879</v>
      </c>
      <c r="P8" s="1">
        <v>33.657847272716481</v>
      </c>
      <c r="Q8" s="1">
        <v>19.769904690289422</v>
      </c>
      <c r="R8" s="1">
        <v>3829.4556144862149</v>
      </c>
      <c r="S8" s="1">
        <v>2434.3431182607851</v>
      </c>
      <c r="T8" s="1">
        <v>29.044320769191927</v>
      </c>
      <c r="U8" s="1">
        <v>17.554040411398091</v>
      </c>
      <c r="V8" s="1">
        <v>2445.8333986185789</v>
      </c>
      <c r="W8" s="42"/>
      <c r="X8" s="45"/>
      <c r="Y8" s="6" t="s">
        <v>48</v>
      </c>
      <c r="Z8" s="1">
        <v>221.37027589401615</v>
      </c>
      <c r="AA8" s="1">
        <v>104.04934343023828</v>
      </c>
      <c r="AB8" s="1">
        <v>88.20685575848654</v>
      </c>
      <c r="AC8" s="1">
        <v>237.21276356576789</v>
      </c>
      <c r="AD8" s="1">
        <v>176.67055146138313</v>
      </c>
      <c r="AE8" s="1">
        <v>0.2068669363370077</v>
      </c>
      <c r="AF8" s="1">
        <v>2.7657457492728099</v>
      </c>
      <c r="AG8" s="1">
        <v>174.11167264844732</v>
      </c>
      <c r="AH8" s="42"/>
      <c r="AI8" s="45"/>
      <c r="AJ8" s="6" t="s">
        <v>48</v>
      </c>
      <c r="AK8" s="1">
        <v>310.20444980975941</v>
      </c>
      <c r="AL8" s="1">
        <v>20.134959328867183</v>
      </c>
      <c r="AM8" s="1">
        <v>0.28885987333501362</v>
      </c>
      <c r="AN8" s="1">
        <v>330.05054926529158</v>
      </c>
      <c r="AO8" s="1">
        <v>140.5564388422132</v>
      </c>
      <c r="AP8" s="1">
        <v>54.705999660146475</v>
      </c>
      <c r="AQ8" s="1">
        <v>57.076732568930268</v>
      </c>
      <c r="AR8" s="1">
        <v>138.1857059334294</v>
      </c>
      <c r="AS8" s="42"/>
      <c r="AT8" s="45"/>
      <c r="AU8" s="6" t="s">
        <v>48</v>
      </c>
      <c r="AV8" s="1">
        <v>2156.2838917296103</v>
      </c>
      <c r="AW8" s="1">
        <v>48.300495324660687</v>
      </c>
      <c r="AX8" s="1">
        <v>161.70165448957755</v>
      </c>
      <c r="AY8" s="1">
        <v>2042.8827325646935</v>
      </c>
      <c r="AZ8" s="1">
        <v>2073.7346856558165</v>
      </c>
      <c r="BA8" s="1">
        <v>6.9507222486427054</v>
      </c>
      <c r="BB8" s="1">
        <v>1.6264939623829378</v>
      </c>
      <c r="BC8" s="1">
        <v>2079.0589139420763</v>
      </c>
      <c r="BD8" s="42"/>
      <c r="BE8" s="45"/>
      <c r="BF8" s="6" t="s">
        <v>48</v>
      </c>
      <c r="BG8" s="1">
        <v>23.856122781582215</v>
      </c>
      <c r="BH8" s="1">
        <v>23.596368962064901</v>
      </c>
      <c r="BI8" s="1"/>
      <c r="BJ8" s="1">
        <v>47.452491743647116</v>
      </c>
      <c r="BK8" s="1">
        <v>19369.340156580256</v>
      </c>
      <c r="BL8" s="1">
        <v>155.73799019939906</v>
      </c>
      <c r="BM8" s="1">
        <v>24.453489585215721</v>
      </c>
      <c r="BN8" s="1">
        <v>19500.624657194436</v>
      </c>
      <c r="BO8" s="42"/>
      <c r="BP8" s="45"/>
      <c r="BQ8" s="6" t="s">
        <v>48</v>
      </c>
      <c r="BR8" s="1">
        <v>19009.880662904106</v>
      </c>
      <c r="BS8" s="1">
        <v>208.34358757117661</v>
      </c>
      <c r="BT8" s="1">
        <v>293.75456901746657</v>
      </c>
      <c r="BU8" s="1">
        <v>18924.469681457816</v>
      </c>
      <c r="BV8" s="1">
        <v>50.079295675844996</v>
      </c>
      <c r="BW8" s="1">
        <v>5.8932741203600045</v>
      </c>
      <c r="BX8" s="1">
        <v>0.27080267994499962</v>
      </c>
      <c r="BY8" s="1">
        <v>55.701767116259994</v>
      </c>
      <c r="BZ8" s="42"/>
      <c r="CA8" s="45"/>
      <c r="CB8" s="6" t="s">
        <v>48</v>
      </c>
      <c r="CC8" s="1">
        <v>6259.433181529037</v>
      </c>
      <c r="CD8" s="1">
        <v>150.78692535099617</v>
      </c>
      <c r="CE8" s="1">
        <v>276.85187475604289</v>
      </c>
      <c r="CF8" s="1">
        <v>6133.3682321239903</v>
      </c>
      <c r="CG8" s="1">
        <v>38.898705616251824</v>
      </c>
      <c r="CH8" s="1">
        <v>0.84920829928999808</v>
      </c>
      <c r="CI8" s="1">
        <v>0</v>
      </c>
      <c r="CJ8" s="1">
        <v>39.747913915541822</v>
      </c>
      <c r="CK8" s="42"/>
      <c r="CL8" s="45"/>
      <c r="CM8" s="6" t="s">
        <v>48</v>
      </c>
      <c r="CN8" s="1">
        <v>565.71960445750574</v>
      </c>
      <c r="CO8" s="1">
        <v>1.3170109788906075</v>
      </c>
      <c r="CP8" s="1">
        <v>2.8239019887085988</v>
      </c>
      <c r="CQ8" s="1">
        <v>564.21271344768775</v>
      </c>
      <c r="CR8" s="1">
        <v>78.821697174217533</v>
      </c>
      <c r="CS8" s="1">
        <v>5.0660282343717995</v>
      </c>
      <c r="CT8" s="1">
        <v>2.8872318764300076E-2</v>
      </c>
      <c r="CU8" s="1">
        <v>83.858853089825033</v>
      </c>
      <c r="CV8" s="42"/>
      <c r="CW8" s="45"/>
      <c r="CX8" s="6" t="s">
        <v>48</v>
      </c>
      <c r="CY8" s="1">
        <v>8.9832379255058132</v>
      </c>
      <c r="CZ8" s="1">
        <v>0.44171055718699925</v>
      </c>
      <c r="DA8" s="1"/>
      <c r="DB8" s="1">
        <v>9.4249484826928125</v>
      </c>
      <c r="DC8" s="1">
        <v>333.83626387041261</v>
      </c>
      <c r="DD8" s="1">
        <v>5.036738805382754</v>
      </c>
      <c r="DE8" s="1">
        <v>1.6094623744859859</v>
      </c>
      <c r="DF8" s="1">
        <v>337.26354030130938</v>
      </c>
      <c r="DG8" s="42"/>
      <c r="DH8" s="45"/>
      <c r="DI8" s="6" t="s">
        <v>48</v>
      </c>
      <c r="DJ8" s="1">
        <v>562.50122159693115</v>
      </c>
      <c r="DK8" s="1">
        <v>280.73008129508821</v>
      </c>
      <c r="DL8" s="1">
        <v>26.062456991198474</v>
      </c>
      <c r="DM8" s="1">
        <v>817.16884590082088</v>
      </c>
      <c r="DN8" s="1">
        <v>100.172462116098</v>
      </c>
      <c r="DO8" s="1">
        <v>17.245769739280178</v>
      </c>
      <c r="DP8" s="1">
        <v>11.117349759497998</v>
      </c>
      <c r="DQ8" s="1">
        <v>106.30088209588018</v>
      </c>
      <c r="DR8" s="42"/>
      <c r="DS8" s="45"/>
      <c r="DT8" s="6" t="s">
        <v>48</v>
      </c>
      <c r="DU8" s="1">
        <v>6.2286420331234709</v>
      </c>
      <c r="DV8" s="1"/>
      <c r="DW8" s="1"/>
      <c r="DX8" s="1">
        <v>6.2286420331234709</v>
      </c>
      <c r="DY8" s="1">
        <v>9433.1034766168832</v>
      </c>
      <c r="DZ8" s="1">
        <v>147.14664752402678</v>
      </c>
      <c r="EA8" s="1">
        <v>126.4753299609074</v>
      </c>
      <c r="EB8" s="1">
        <v>9453.7747941800044</v>
      </c>
      <c r="EC8" s="42"/>
      <c r="ED8" s="45"/>
      <c r="EE8" s="6" t="s">
        <v>48</v>
      </c>
      <c r="EF8" s="1">
        <v>866.5886114355302</v>
      </c>
      <c r="EG8" s="1">
        <v>254.75790764259364</v>
      </c>
      <c r="EH8" s="1">
        <v>1.0549636541569498</v>
      </c>
      <c r="EI8" s="1">
        <v>1120.2915554239669</v>
      </c>
      <c r="EJ8" s="1">
        <v>756.38401185479529</v>
      </c>
      <c r="EK8" s="1">
        <v>3.5646114618207321</v>
      </c>
      <c r="EL8" s="1">
        <v>29.2402066427818</v>
      </c>
      <c r="EM8" s="1">
        <v>730.70841667383422</v>
      </c>
      <c r="EN8" s="42"/>
      <c r="EO8" s="45"/>
      <c r="EP8" s="6" t="s">
        <v>48</v>
      </c>
      <c r="EQ8" s="1">
        <v>4382.3526058760117</v>
      </c>
      <c r="ER8" s="1">
        <v>246.34013625205807</v>
      </c>
      <c r="ES8" s="1">
        <v>78.979520686681099</v>
      </c>
      <c r="ET8" s="1">
        <v>4549.7132214413896</v>
      </c>
      <c r="EU8" s="1">
        <v>174.42191018472394</v>
      </c>
      <c r="EV8" s="1"/>
      <c r="EW8" s="1">
        <v>3.7549912014863764</v>
      </c>
      <c r="EX8" s="1">
        <v>170.66691898323757</v>
      </c>
      <c r="EY8" s="42"/>
      <c r="EZ8" s="45"/>
      <c r="FA8" s="6" t="s">
        <v>48</v>
      </c>
      <c r="FB8" s="1">
        <v>2403.8223750119582</v>
      </c>
      <c r="FC8" s="1">
        <v>107.27503807332459</v>
      </c>
      <c r="FD8" s="1">
        <v>11.319010016440188</v>
      </c>
      <c r="FE8" s="1">
        <v>2499.7784030688426</v>
      </c>
      <c r="FF8" s="1">
        <v>73.751219383969996</v>
      </c>
      <c r="FG8" s="1"/>
      <c r="FH8" s="1"/>
      <c r="FI8" s="1">
        <v>73.751219383969996</v>
      </c>
      <c r="FJ8" s="42"/>
      <c r="FK8" s="45"/>
      <c r="FL8" s="6" t="s">
        <v>48</v>
      </c>
      <c r="FM8" s="1">
        <v>0.92783605303066996</v>
      </c>
      <c r="FN8" s="1">
        <v>9.3281021264699948E-2</v>
      </c>
      <c r="FO8" s="1"/>
      <c r="FP8" s="1">
        <v>1.0211170742953699</v>
      </c>
      <c r="FQ8" s="1">
        <v>16.150206933594419</v>
      </c>
      <c r="FR8" s="1"/>
      <c r="FS8" s="1">
        <v>0.84094339731020185</v>
      </c>
      <c r="FT8" s="1">
        <v>15.309263536284217</v>
      </c>
      <c r="FU8" s="42"/>
      <c r="FV8" s="45"/>
      <c r="FW8" s="6" t="s">
        <v>48</v>
      </c>
      <c r="FX8" s="1">
        <v>9.030197295889538</v>
      </c>
      <c r="FY8" s="1"/>
      <c r="FZ8" s="1"/>
      <c r="GA8" s="1">
        <v>9.030197295889538</v>
      </c>
      <c r="GB8" s="1">
        <v>2.4341640900065005</v>
      </c>
      <c r="GC8" s="1">
        <v>13.512007595593399</v>
      </c>
      <c r="GD8" s="1"/>
      <c r="GE8" s="1">
        <v>15.9461716855999</v>
      </c>
      <c r="GF8" s="42"/>
      <c r="GG8" s="45"/>
      <c r="GH8" s="6" t="s">
        <v>48</v>
      </c>
      <c r="GI8" s="1">
        <v>0</v>
      </c>
      <c r="GJ8" s="1">
        <v>0</v>
      </c>
      <c r="GK8" s="1">
        <v>0</v>
      </c>
      <c r="GL8" s="1">
        <v>0</v>
      </c>
      <c r="GM8" s="1">
        <v>21.646004307333634</v>
      </c>
      <c r="GN8" s="1"/>
      <c r="GO8" s="1">
        <v>0.23954971157699845</v>
      </c>
      <c r="GP8" s="1">
        <v>21.406454595756635</v>
      </c>
      <c r="GQ8" s="42"/>
      <c r="GR8" s="45"/>
      <c r="GS8" s="6" t="s">
        <v>48</v>
      </c>
      <c r="GT8" s="1">
        <f t="shared" ref="GT8" si="4">D8+H8+O8+S8+Z8+AD8+AK8+AV8+BG8+BK8+BR8+CC8+CN8+CR8+CY8+DC8+DN8+DU8+DY8+EJ8+EU8+FB8+FF8+FX8+GB8+GI8+GM8+AO8+AZ8+BV8+CG8+DJ8+EQ8+FM8+FQ8+EF8</f>
        <v>81840.63022736281</v>
      </c>
      <c r="GU8" s="1">
        <f t="shared" si="1"/>
        <v>3459.8876209386121</v>
      </c>
      <c r="GV8" s="1">
        <f t="shared" si="2"/>
        <v>1268.8569418585198</v>
      </c>
      <c r="GW8" s="1">
        <f t="shared" si="3"/>
        <v>84031.660906442921</v>
      </c>
    </row>
    <row r="9" spans="1:205" s="5" customFormat="1" ht="15" x14ac:dyDescent="0.25">
      <c r="A9" s="42"/>
      <c r="B9" s="45"/>
      <c r="C9" s="7" t="s">
        <v>85</v>
      </c>
      <c r="D9" s="2">
        <f>SUM(D6:D8)</f>
        <v>81742.432215097302</v>
      </c>
      <c r="E9" s="2">
        <f t="shared" ref="E9:K9" si="5">SUM(E6:E8)</f>
        <v>5109.687029131298</v>
      </c>
      <c r="F9" s="2">
        <f t="shared" si="5"/>
        <v>1847.6772244240967</v>
      </c>
      <c r="G9" s="2">
        <f t="shared" si="5"/>
        <v>85004.442019804526</v>
      </c>
      <c r="H9" s="2">
        <f t="shared" si="5"/>
        <v>3572.0628640823757</v>
      </c>
      <c r="I9" s="2">
        <f t="shared" si="5"/>
        <v>657.8844597231647</v>
      </c>
      <c r="J9" s="2">
        <f t="shared" si="5"/>
        <v>608.01918238470489</v>
      </c>
      <c r="K9" s="2">
        <f t="shared" si="5"/>
        <v>3621.9281414208353</v>
      </c>
      <c r="L9" s="42"/>
      <c r="M9" s="45"/>
      <c r="N9" s="7" t="s">
        <v>85</v>
      </c>
      <c r="O9" s="2">
        <f>SUM(O6:O8)</f>
        <v>27621.456832715292</v>
      </c>
      <c r="P9" s="2">
        <f t="shared" ref="P9" si="6">SUM(P6:P8)</f>
        <v>733.95045427620323</v>
      </c>
      <c r="Q9" s="2">
        <f t="shared" ref="Q9" si="7">SUM(Q6:Q8)</f>
        <v>1106.5223257544535</v>
      </c>
      <c r="R9" s="2">
        <f t="shared" ref="R9" si="8">SUM(R6:R8)</f>
        <v>27248.884961237043</v>
      </c>
      <c r="S9" s="2">
        <f t="shared" ref="S9" si="9">SUM(S6:S8)</f>
        <v>62111.590839844728</v>
      </c>
      <c r="T9" s="2">
        <f t="shared" ref="T9" si="10">SUM(T6:T8)</f>
        <v>7830.309057238037</v>
      </c>
      <c r="U9" s="2">
        <f t="shared" ref="U9" si="11">SUM(U6:U8)</f>
        <v>2417.2958844251752</v>
      </c>
      <c r="V9" s="2">
        <f t="shared" ref="V9" si="12">SUM(V6:V8)</f>
        <v>67524.604012657597</v>
      </c>
      <c r="W9" s="42"/>
      <c r="X9" s="45"/>
      <c r="Y9" s="7" t="s">
        <v>85</v>
      </c>
      <c r="Z9" s="2">
        <f>SUM(Z6:Z8)</f>
        <v>57818.093643936983</v>
      </c>
      <c r="AA9" s="2">
        <f t="shared" ref="AA9" si="13">SUM(AA6:AA8)</f>
        <v>3406.2115790586372</v>
      </c>
      <c r="AB9" s="2">
        <f t="shared" ref="AB9" si="14">SUM(AB6:AB8)</f>
        <v>2415.2940359746358</v>
      </c>
      <c r="AC9" s="2">
        <f t="shared" ref="AC9" si="15">SUM(AC6:AC8)</f>
        <v>58809.011187020988</v>
      </c>
      <c r="AD9" s="2">
        <f t="shared" ref="AD9" si="16">SUM(AD6:AD8)</f>
        <v>740.86161882712418</v>
      </c>
      <c r="AE9" s="2">
        <f t="shared" ref="AE9" si="17">SUM(AE6:AE8)</f>
        <v>0.6706902540982469</v>
      </c>
      <c r="AF9" s="2">
        <f t="shared" ref="AF9" si="18">SUM(AF6:AF8)</f>
        <v>7.7663030845948242</v>
      </c>
      <c r="AG9" s="2">
        <f t="shared" ref="AG9" si="19">SUM(AG6:AG8)</f>
        <v>733.76600599662754</v>
      </c>
      <c r="AH9" s="42"/>
      <c r="AI9" s="45"/>
      <c r="AJ9" s="7" t="s">
        <v>85</v>
      </c>
      <c r="AK9" s="2">
        <f>SUM(AK6:AK8)</f>
        <v>110494.29444822995</v>
      </c>
      <c r="AL9" s="2">
        <f t="shared" ref="AL9" si="20">SUM(AL6:AL8)</f>
        <v>187.91839656660733</v>
      </c>
      <c r="AM9" s="2">
        <f t="shared" ref="AM9" si="21">SUM(AM6:AM8)</f>
        <v>750.21808644696443</v>
      </c>
      <c r="AN9" s="2">
        <f t="shared" ref="AN9" si="22">SUM(AN6:AN8)</f>
        <v>109931.9947583496</v>
      </c>
      <c r="AO9" s="2">
        <f t="shared" ref="AO9" si="23">SUM(AO6:AO8)</f>
        <v>37946.97950569461</v>
      </c>
      <c r="AP9" s="2">
        <f t="shared" ref="AP9" si="24">SUM(AP6:AP8)</f>
        <v>718.96898717797831</v>
      </c>
      <c r="AQ9" s="2">
        <f t="shared" ref="AQ9" si="25">SUM(AQ6:AQ8)</f>
        <v>855.96518297084549</v>
      </c>
      <c r="AR9" s="2">
        <f t="shared" ref="AR9" si="26">SUM(AR6:AR8)</f>
        <v>37809.983309901741</v>
      </c>
      <c r="AS9" s="42"/>
      <c r="AT9" s="45"/>
      <c r="AU9" s="7" t="s">
        <v>85</v>
      </c>
      <c r="AV9" s="2">
        <f>SUM(AV6:AV8)</f>
        <v>8764.34894307789</v>
      </c>
      <c r="AW9" s="2">
        <f t="shared" ref="AW9" si="27">SUM(AW6:AW8)</f>
        <v>292.12412134307465</v>
      </c>
      <c r="AX9" s="2">
        <f t="shared" ref="AX9" si="28">SUM(AX6:AX8)</f>
        <v>510.21292075516772</v>
      </c>
      <c r="AY9" s="2">
        <f t="shared" ref="AY9" si="29">SUM(AY6:AY8)</f>
        <v>8546.2601436657969</v>
      </c>
      <c r="AZ9" s="2">
        <f t="shared" ref="AZ9" si="30">SUM(AZ6:AZ8)</f>
        <v>13003.712926325708</v>
      </c>
      <c r="BA9" s="2">
        <f t="shared" ref="BA9" si="31">SUM(BA6:BA8)</f>
        <v>11.162123018002603</v>
      </c>
      <c r="BB9" s="2">
        <f t="shared" ref="BB9" si="32">SUM(BB6:BB8)</f>
        <v>19.237571648669018</v>
      </c>
      <c r="BC9" s="2">
        <f t="shared" ref="BC9" si="33">SUM(BC6:BC8)</f>
        <v>12995.637477695043</v>
      </c>
      <c r="BD9" s="42"/>
      <c r="BE9" s="45"/>
      <c r="BF9" s="7" t="s">
        <v>85</v>
      </c>
      <c r="BG9" s="2">
        <f>SUM(BG6:BG8)</f>
        <v>32776.074401823098</v>
      </c>
      <c r="BH9" s="2">
        <f t="shared" ref="BH9" si="34">SUM(BH6:BH8)</f>
        <v>441.8006524707917</v>
      </c>
      <c r="BI9" s="2">
        <f t="shared" ref="BI9" si="35">SUM(BI6:BI8)</f>
        <v>111.6276767660529</v>
      </c>
      <c r="BJ9" s="2">
        <f t="shared" ref="BJ9" si="36">SUM(BJ6:BJ8)</f>
        <v>33106.247377527841</v>
      </c>
      <c r="BK9" s="2">
        <f t="shared" ref="BK9" si="37">SUM(BK6:BK8)</f>
        <v>130843.76923590843</v>
      </c>
      <c r="BL9" s="2">
        <f t="shared" ref="BL9" si="38">SUM(BL6:BL8)</f>
        <v>1128.8880767783994</v>
      </c>
      <c r="BM9" s="2">
        <f t="shared" ref="BM9" si="39">SUM(BM6:BM8)</f>
        <v>307.28014931720463</v>
      </c>
      <c r="BN9" s="2">
        <f t="shared" ref="BN9" si="40">SUM(BN6:BN8)</f>
        <v>131665.37716336985</v>
      </c>
      <c r="BO9" s="42"/>
      <c r="BP9" s="45"/>
      <c r="BQ9" s="7" t="s">
        <v>85</v>
      </c>
      <c r="BR9" s="2">
        <f>SUM(BR6:BR8)</f>
        <v>21693.440730283968</v>
      </c>
      <c r="BS9" s="2">
        <f t="shared" ref="BS9" si="41">SUM(BS6:BS8)</f>
        <v>282.89822450927659</v>
      </c>
      <c r="BT9" s="2">
        <f t="shared" ref="BT9" si="42">SUM(BT6:BT8)</f>
        <v>417.64966348982489</v>
      </c>
      <c r="BU9" s="2">
        <f t="shared" ref="BU9" si="43">SUM(BU6:BU8)</f>
        <v>21558.689291303417</v>
      </c>
      <c r="BV9" s="2">
        <f t="shared" ref="BV9" si="44">SUM(BV6:BV8)</f>
        <v>183082.97424604004</v>
      </c>
      <c r="BW9" s="2">
        <f t="shared" ref="BW9" si="45">SUM(BW6:BW8)</f>
        <v>418.71642631133653</v>
      </c>
      <c r="BX9" s="2">
        <f t="shared" ref="BX9" si="46">SUM(BX6:BX8)</f>
        <v>957.21208604414312</v>
      </c>
      <c r="BY9" s="2">
        <f t="shared" ref="BY9" si="47">SUM(BY6:BY8)</f>
        <v>182544.47858630723</v>
      </c>
      <c r="BZ9" s="42"/>
      <c r="CA9" s="45"/>
      <c r="CB9" s="7" t="s">
        <v>85</v>
      </c>
      <c r="CC9" s="2">
        <f>SUM(CC6:CC8)</f>
        <v>191005.50634537806</v>
      </c>
      <c r="CD9" s="2">
        <f t="shared" ref="CD9" si="48">SUM(CD6:CD8)</f>
        <v>8204.9267305504291</v>
      </c>
      <c r="CE9" s="2">
        <f t="shared" ref="CE9" si="49">SUM(CE6:CE8)</f>
        <v>4973.1325971968745</v>
      </c>
      <c r="CF9" s="2">
        <f t="shared" ref="CF9" si="50">SUM(CF6:CF8)</f>
        <v>194237.3004787316</v>
      </c>
      <c r="CG9" s="2">
        <f t="shared" ref="CG9" si="51">SUM(CG6:CG8)</f>
        <v>2108.3274799331089</v>
      </c>
      <c r="CH9" s="2">
        <f t="shared" ref="CH9" si="52">SUM(CH6:CH8)</f>
        <v>196.5243803476248</v>
      </c>
      <c r="CI9" s="2">
        <f t="shared" ref="CI9" si="53">SUM(CI6:CI8)</f>
        <v>252.73094033837305</v>
      </c>
      <c r="CJ9" s="2">
        <f t="shared" ref="CJ9" si="54">SUM(CJ6:CJ8)</f>
        <v>2052.1209199423606</v>
      </c>
      <c r="CK9" s="42"/>
      <c r="CL9" s="45"/>
      <c r="CM9" s="7" t="s">
        <v>85</v>
      </c>
      <c r="CN9" s="2">
        <f>SUM(CN6:CN8)</f>
        <v>2150.8185448964541</v>
      </c>
      <c r="CO9" s="2">
        <f t="shared" ref="CO9" si="55">SUM(CO6:CO8)</f>
        <v>204.96895797537553</v>
      </c>
      <c r="CP9" s="2">
        <f t="shared" ref="CP9" si="56">SUM(CP6:CP8)</f>
        <v>267.18729168695336</v>
      </c>
      <c r="CQ9" s="2">
        <f t="shared" ref="CQ9" si="57">SUM(CQ6:CQ8)</f>
        <v>2088.6002111848766</v>
      </c>
      <c r="CR9" s="2">
        <f t="shared" ref="CR9" si="58">SUM(CR6:CR8)</f>
        <v>1163.6269487744548</v>
      </c>
      <c r="CS9" s="2">
        <f t="shared" ref="CS9" si="59">SUM(CS6:CS8)</f>
        <v>714.18411798104034</v>
      </c>
      <c r="CT9" s="2">
        <f t="shared" ref="CT9" si="60">SUM(CT6:CT8)</f>
        <v>829.52696523958946</v>
      </c>
      <c r="CU9" s="2">
        <f t="shared" ref="CU9" si="61">SUM(CU6:CU8)</f>
        <v>1048.2841015159058</v>
      </c>
      <c r="CV9" s="42"/>
      <c r="CW9" s="45"/>
      <c r="CX9" s="7" t="s">
        <v>85</v>
      </c>
      <c r="CY9" s="2">
        <f>SUM(CY6:CY8)</f>
        <v>1725.4807959193627</v>
      </c>
      <c r="CZ9" s="2">
        <f t="shared" ref="CZ9" si="62">SUM(CZ6:CZ8)</f>
        <v>967.65426148392191</v>
      </c>
      <c r="DA9" s="2">
        <f t="shared" ref="DA9" si="63">SUM(DA6:DA8)</f>
        <v>936.3677418353592</v>
      </c>
      <c r="DB9" s="2">
        <f t="shared" ref="DB9" si="64">SUM(DB6:DB8)</f>
        <v>1756.7673155679254</v>
      </c>
      <c r="DC9" s="2">
        <f t="shared" ref="DC9" si="65">SUM(DC6:DC8)</f>
        <v>78032.809658630926</v>
      </c>
      <c r="DD9" s="2">
        <f t="shared" ref="DD9" si="66">SUM(DD6:DD8)</f>
        <v>361.3762643088146</v>
      </c>
      <c r="DE9" s="2">
        <f t="shared" ref="DE9" si="67">SUM(DE6:DE8)</f>
        <v>1301.4985505782681</v>
      </c>
      <c r="DF9" s="2">
        <f t="shared" ref="DF9" si="68">SUM(DF6:DF8)</f>
        <v>77092.687372361484</v>
      </c>
      <c r="DG9" s="42"/>
      <c r="DH9" s="45"/>
      <c r="DI9" s="7" t="s">
        <v>85</v>
      </c>
      <c r="DJ9" s="2">
        <f>SUM(DJ6:DJ8)</f>
        <v>43749.039266078442</v>
      </c>
      <c r="DK9" s="2">
        <f t="shared" ref="DK9" si="69">SUM(DK6:DK8)</f>
        <v>675.22198089630842</v>
      </c>
      <c r="DL9" s="2">
        <f t="shared" ref="DL9" si="70">SUM(DL6:DL8)</f>
        <v>801.42050147270731</v>
      </c>
      <c r="DM9" s="2">
        <f t="shared" ref="DM9" si="71">SUM(DM6:DM8)</f>
        <v>43622.840745502042</v>
      </c>
      <c r="DN9" s="2">
        <f t="shared" ref="DN9" si="72">SUM(DN6:DN8)</f>
        <v>139008.82302070645</v>
      </c>
      <c r="DO9" s="2">
        <f t="shared" ref="DO9" si="73">SUM(DO6:DO8)</f>
        <v>34514.899335236187</v>
      </c>
      <c r="DP9" s="2">
        <f t="shared" ref="DP9" si="74">SUM(DP6:DP8)</f>
        <v>18380.278212349829</v>
      </c>
      <c r="DQ9" s="2">
        <f t="shared" ref="DQ9" si="75">SUM(DQ6:DQ8)</f>
        <v>155143.44414359279</v>
      </c>
      <c r="DR9" s="42"/>
      <c r="DS9" s="45"/>
      <c r="DT9" s="7" t="s">
        <v>85</v>
      </c>
      <c r="DU9" s="2">
        <f>SUM(DU6:DU8)</f>
        <v>590.15955078186289</v>
      </c>
      <c r="DV9" s="2">
        <f t="shared" ref="DV9" si="76">SUM(DV6:DV8)</f>
        <v>0.50657956952659333</v>
      </c>
      <c r="DW9" s="2">
        <f t="shared" ref="DW9" si="77">SUM(DW6:DW8)</f>
        <v>1.5192094212461598</v>
      </c>
      <c r="DX9" s="2">
        <f t="shared" ref="DX9" si="78">SUM(DX6:DX8)</f>
        <v>589.14692093014332</v>
      </c>
      <c r="DY9" s="2">
        <f t="shared" ref="DY9" si="79">SUM(DY6:DY8)</f>
        <v>74015.266741910222</v>
      </c>
      <c r="DZ9" s="2">
        <f t="shared" ref="DZ9" si="80">SUM(DZ6:DZ8)</f>
        <v>585.89259939601834</v>
      </c>
      <c r="EA9" s="2">
        <f t="shared" ref="EA9" si="81">SUM(EA6:EA8)</f>
        <v>911.67337480175047</v>
      </c>
      <c r="EB9" s="2">
        <f t="shared" ref="EB9" si="82">SUM(EB6:EB8)</f>
        <v>73689.485966504493</v>
      </c>
      <c r="EC9" s="42"/>
      <c r="ED9" s="45"/>
      <c r="EE9" s="7" t="s">
        <v>85</v>
      </c>
      <c r="EF9" s="2">
        <f>SUM(EF6:EF8)</f>
        <v>58317.106763114854</v>
      </c>
      <c r="EG9" s="2">
        <f t="shared" ref="EG9:EI9" si="83">SUM(EG6:EG8)</f>
        <v>3162.3590019581061</v>
      </c>
      <c r="EH9" s="2">
        <f t="shared" si="83"/>
        <v>436.0981516956914</v>
      </c>
      <c r="EI9" s="2">
        <f t="shared" si="83"/>
        <v>61043.367613377268</v>
      </c>
      <c r="EJ9" s="2">
        <f>SUM(EJ6:EJ8)</f>
        <v>2225.4352847043792</v>
      </c>
      <c r="EK9" s="2">
        <f t="shared" ref="EK9" si="84">SUM(EK6:EK8)</f>
        <v>149.93722399001513</v>
      </c>
      <c r="EL9" s="2">
        <f t="shared" ref="EL9" si="85">SUM(EL6:EL8)</f>
        <v>116.42196529698403</v>
      </c>
      <c r="EM9" s="2">
        <f t="shared" ref="EM9" si="86">SUM(EM6:EM8)</f>
        <v>2258.9505433974105</v>
      </c>
      <c r="EN9" s="42"/>
      <c r="EO9" s="45"/>
      <c r="EP9" s="7" t="s">
        <v>85</v>
      </c>
      <c r="EQ9" s="2">
        <f t="shared" ref="EQ9" si="87">SUM(EQ6:EQ8)</f>
        <v>174836.75189175416</v>
      </c>
      <c r="ER9" s="2">
        <f t="shared" ref="ER9" si="88">SUM(ER6:ER8)</f>
        <v>13243.86325882335</v>
      </c>
      <c r="ES9" s="2">
        <f t="shared" ref="ES9" si="89">SUM(ES6:ES8)</f>
        <v>2189.928931124753</v>
      </c>
      <c r="ET9" s="2">
        <f t="shared" ref="ET9" si="90">SUM(ET6:ET8)</f>
        <v>185890.68621945273</v>
      </c>
      <c r="EU9" s="2">
        <f>SUM(EU6:EU8)</f>
        <v>9739.3920681966538</v>
      </c>
      <c r="EV9" s="2">
        <f t="shared" ref="EV9" si="91">SUM(EV6:EV8)</f>
        <v>52.611852976982846</v>
      </c>
      <c r="EW9" s="2">
        <f t="shared" ref="EW9" si="92">SUM(EW6:EW8)</f>
        <v>42.531652716711363</v>
      </c>
      <c r="EX9" s="2">
        <f t="shared" ref="EX9" si="93">SUM(EX6:EX8)</f>
        <v>9749.4722684569242</v>
      </c>
      <c r="EY9" s="42"/>
      <c r="EZ9" s="45"/>
      <c r="FA9" s="7" t="s">
        <v>85</v>
      </c>
      <c r="FB9" s="2">
        <f t="shared" ref="FB9" si="94">SUM(FB6:FB8)</f>
        <v>54396.397428783996</v>
      </c>
      <c r="FC9" s="2">
        <f t="shared" ref="FC9" si="95">SUM(FC6:FC8)</f>
        <v>343.35952827540086</v>
      </c>
      <c r="FD9" s="2">
        <f t="shared" ref="FD9" si="96">SUM(FD6:FD8)</f>
        <v>555.40814335246705</v>
      </c>
      <c r="FE9" s="2">
        <f t="shared" ref="FE9" si="97">SUM(FE6:FE8)</f>
        <v>54184.348813706929</v>
      </c>
      <c r="FF9" s="2">
        <f>SUM(FF6:FF8)</f>
        <v>390.99786111131323</v>
      </c>
      <c r="FG9" s="2">
        <f t="shared" ref="FG9" si="98">SUM(FG6:FG8)</f>
        <v>1.2509482260967957</v>
      </c>
      <c r="FH9" s="2">
        <f t="shared" ref="FH9" si="99">SUM(FH6:FH8)</f>
        <v>0</v>
      </c>
      <c r="FI9" s="2">
        <f t="shared" ref="FI9" si="100">SUM(FI6:FI8)</f>
        <v>392.24880933741002</v>
      </c>
      <c r="FJ9" s="42"/>
      <c r="FK9" s="45"/>
      <c r="FL9" s="7" t="s">
        <v>85</v>
      </c>
      <c r="FM9" s="2">
        <f t="shared" ref="FM9" si="101">SUM(FM6:FM8)</f>
        <v>14.836287983520268</v>
      </c>
      <c r="FN9" s="2">
        <f t="shared" ref="FN9" si="102">SUM(FN6:FN8)</f>
        <v>9.3281021264699948E-2</v>
      </c>
      <c r="FO9" s="2">
        <f t="shared" ref="FO9" si="103">SUM(FO6:FO8)</f>
        <v>1.0563438585520295</v>
      </c>
      <c r="FP9" s="2">
        <f t="shared" ref="FP9" si="104">SUM(FP6:FP8)</f>
        <v>13.873225146232938</v>
      </c>
      <c r="FQ9" s="2">
        <f>SUM(FQ6:FQ8)</f>
        <v>136.8969714621791</v>
      </c>
      <c r="FR9" s="2">
        <f t="shared" ref="FR9" si="105">SUM(FR6:FR8)</f>
        <v>0</v>
      </c>
      <c r="FS9" s="2">
        <f t="shared" ref="FS9" si="106">SUM(FS6:FS8)</f>
        <v>9.0818270259448788</v>
      </c>
      <c r="FT9" s="2">
        <f t="shared" ref="FT9" si="107">SUM(FT6:FT8)</f>
        <v>127.81514443623422</v>
      </c>
      <c r="FU9" s="42"/>
      <c r="FV9" s="45"/>
      <c r="FW9" s="7" t="s">
        <v>85</v>
      </c>
      <c r="FX9" s="2">
        <f t="shared" ref="FX9" si="108">SUM(FX6:FX8)</f>
        <v>46.741779016386502</v>
      </c>
      <c r="FY9" s="2">
        <f t="shared" ref="FY9" si="109">SUM(FY6:FY8)</f>
        <v>0</v>
      </c>
      <c r="FZ9" s="2">
        <f t="shared" ref="FZ9" si="110">SUM(FZ6:FZ8)</f>
        <v>3.7548098068597824E-2</v>
      </c>
      <c r="GA9" s="2">
        <f t="shared" ref="GA9" si="111">SUM(GA6:GA8)</f>
        <v>46.704230918317904</v>
      </c>
      <c r="GB9" s="2">
        <f>SUM(GB6:GB8)</f>
        <v>471.8319444759577</v>
      </c>
      <c r="GC9" s="2">
        <f t="shared" ref="GC9" si="112">SUM(GC6:GC8)</f>
        <v>14.334838512337296</v>
      </c>
      <c r="GD9" s="2">
        <f t="shared" ref="GD9" si="113">SUM(GD6:GD8)</f>
        <v>17.774414940361908</v>
      </c>
      <c r="GE9" s="2">
        <f t="shared" ref="GE9" si="114">SUM(GE6:GE8)</f>
        <v>468.39236804793308</v>
      </c>
      <c r="GF9" s="42"/>
      <c r="GG9" s="45"/>
      <c r="GH9" s="7" t="s">
        <v>85</v>
      </c>
      <c r="GI9" s="2">
        <f t="shared" ref="GI9" si="115">SUM(GI6:GI8)</f>
        <v>0</v>
      </c>
      <c r="GJ9" s="2">
        <f t="shared" ref="GJ9" si="116">SUM(GJ6:GJ8)</f>
        <v>0</v>
      </c>
      <c r="GK9" s="2">
        <f t="shared" ref="GK9" si="117">SUM(GK6:GK8)</f>
        <v>0</v>
      </c>
      <c r="GL9" s="2">
        <f t="shared" ref="GL9" si="118">SUM(GL6:GL8)</f>
        <v>0</v>
      </c>
      <c r="GM9" s="2">
        <f>SUM(GM6:GM8)</f>
        <v>258.07571045456945</v>
      </c>
      <c r="GN9" s="2">
        <f t="shared" ref="GN9" si="119">SUM(GN6:GN8)</f>
        <v>2.9463649162892125E-2</v>
      </c>
      <c r="GO9" s="2">
        <f t="shared" ref="GO9" si="120">SUM(GO6:GO8)</f>
        <v>1.6823111226057819</v>
      </c>
      <c r="GP9" s="2">
        <f t="shared" ref="GP9" si="121">SUM(GP6:GP8)</f>
        <v>256.42286298112657</v>
      </c>
      <c r="GQ9" s="42"/>
      <c r="GR9" s="45"/>
      <c r="GS9" s="7" t="s">
        <v>85</v>
      </c>
      <c r="GT9" s="2">
        <f t="shared" ref="GT9" si="122">SUM(GT6:GT8)</f>
        <v>1606597.234795955</v>
      </c>
      <c r="GU9" s="2">
        <f t="shared" ref="GU9" si="123">SUM(GU6:GU8)</f>
        <v>84615.184883034861</v>
      </c>
      <c r="GV9" s="2">
        <f t="shared" ref="GV9" si="124">SUM(GV6:GV8)</f>
        <v>44357.334967639617</v>
      </c>
      <c r="GW9" s="2">
        <f t="shared" ref="GW9" si="125">SUM(GW6:GW8)</f>
        <v>1646855.0847113505</v>
      </c>
    </row>
    <row r="10" spans="1:205" x14ac:dyDescent="0.3">
      <c r="A10" s="42"/>
      <c r="B10" s="45"/>
      <c r="C10" s="6" t="s">
        <v>47</v>
      </c>
      <c r="D10" s="1">
        <v>13564.252517879724</v>
      </c>
      <c r="E10" s="1">
        <v>88.391132628745254</v>
      </c>
      <c r="F10" s="1">
        <v>3825.9164916223308</v>
      </c>
      <c r="G10" s="1">
        <v>9826.7271588861367</v>
      </c>
      <c r="H10" s="1">
        <v>42.09251790785347</v>
      </c>
      <c r="I10" s="1">
        <v>45.831628964835794</v>
      </c>
      <c r="J10" s="1">
        <v>17.814234718605505</v>
      </c>
      <c r="K10" s="1">
        <v>70.109912154083759</v>
      </c>
      <c r="L10" s="42"/>
      <c r="M10" s="45"/>
      <c r="N10" s="6" t="s">
        <v>47</v>
      </c>
      <c r="O10" s="1">
        <v>247.84000363329619</v>
      </c>
      <c r="P10" s="1">
        <v>386.4096366268418</v>
      </c>
      <c r="Q10" s="1">
        <v>9.9785660200174959</v>
      </c>
      <c r="R10" s="1">
        <v>624.27107424012047</v>
      </c>
      <c r="S10" s="1">
        <v>10808.082663929759</v>
      </c>
      <c r="T10" s="1">
        <v>2128.8973096131122</v>
      </c>
      <c r="U10" s="1">
        <v>6997.5601271926271</v>
      </c>
      <c r="V10" s="1">
        <v>5939.4198463502444</v>
      </c>
      <c r="W10" s="42"/>
      <c r="X10" s="45"/>
      <c r="Y10" s="6" t="s">
        <v>47</v>
      </c>
      <c r="Z10" s="1">
        <v>3268.6410672916186</v>
      </c>
      <c r="AA10" s="1">
        <v>1673.5256648060563</v>
      </c>
      <c r="AB10" s="1">
        <v>1926.7948984720547</v>
      </c>
      <c r="AC10" s="1">
        <v>3015.3718336256202</v>
      </c>
      <c r="AD10" s="1">
        <v>28.931264138054889</v>
      </c>
      <c r="AE10" s="1">
        <v>1.9876514740460003</v>
      </c>
      <c r="AF10" s="1">
        <v>0.35991001227500163</v>
      </c>
      <c r="AG10" s="1">
        <v>30.559005599825888</v>
      </c>
      <c r="AH10" s="42"/>
      <c r="AI10" s="45"/>
      <c r="AJ10" s="6" t="s">
        <v>47</v>
      </c>
      <c r="AK10" s="1">
        <v>14017.142667087215</v>
      </c>
      <c r="AL10" s="1">
        <v>552.30395998242784</v>
      </c>
      <c r="AM10" s="1">
        <v>243.13426749836253</v>
      </c>
      <c r="AN10" s="1">
        <v>14326.31235957128</v>
      </c>
      <c r="AO10" s="1">
        <v>762.73209461051511</v>
      </c>
      <c r="AP10" s="1">
        <v>278.52236700923106</v>
      </c>
      <c r="AQ10" s="1">
        <v>554.93490410080415</v>
      </c>
      <c r="AR10" s="1">
        <v>486.31955751894202</v>
      </c>
      <c r="AS10" s="42"/>
      <c r="AT10" s="45"/>
      <c r="AU10" s="6" t="s">
        <v>47</v>
      </c>
      <c r="AV10" s="1">
        <v>1.6588712676954001</v>
      </c>
      <c r="AW10" s="1"/>
      <c r="AX10" s="1"/>
      <c r="AY10" s="1">
        <v>1.6588712676954001</v>
      </c>
      <c r="AZ10" s="1">
        <v>158.71756002809667</v>
      </c>
      <c r="BA10" s="1">
        <v>9.6908347453307897E-2</v>
      </c>
      <c r="BB10" s="1">
        <v>5.5485771288699937</v>
      </c>
      <c r="BC10" s="1">
        <v>153.26589124667998</v>
      </c>
      <c r="BD10" s="42"/>
      <c r="BE10" s="45"/>
      <c r="BF10" s="6" t="s">
        <v>47</v>
      </c>
      <c r="BG10" s="1">
        <v>4931.5027142436966</v>
      </c>
      <c r="BH10" s="1">
        <v>23.587518447725415</v>
      </c>
      <c r="BI10" s="1">
        <v>434.26220871762962</v>
      </c>
      <c r="BJ10" s="1">
        <v>4520.8280239737924</v>
      </c>
      <c r="BK10" s="1">
        <v>4989.811865453853</v>
      </c>
      <c r="BL10" s="1">
        <v>7.6294932759606127</v>
      </c>
      <c r="BM10" s="1">
        <v>1065.0481380028477</v>
      </c>
      <c r="BN10" s="1">
        <v>3932.393220726965</v>
      </c>
      <c r="BO10" s="42"/>
      <c r="BP10" s="45"/>
      <c r="BQ10" s="6" t="s">
        <v>47</v>
      </c>
      <c r="BR10" s="1">
        <v>77.698113760069916</v>
      </c>
      <c r="BS10" s="1">
        <v>51.388793882589425</v>
      </c>
      <c r="BT10" s="1">
        <v>30.303057943513025</v>
      </c>
      <c r="BU10" s="1">
        <v>98.783849699146316</v>
      </c>
      <c r="BV10" s="1">
        <v>6580.3922330167106</v>
      </c>
      <c r="BW10" s="1">
        <v>2.4458416869310895</v>
      </c>
      <c r="BX10" s="1">
        <v>790.29278152671122</v>
      </c>
      <c r="BY10" s="1">
        <v>5792.5452931769314</v>
      </c>
      <c r="BZ10" s="42"/>
      <c r="CA10" s="45"/>
      <c r="CB10" s="6" t="s">
        <v>47</v>
      </c>
      <c r="CC10" s="1">
        <v>19233.422373972931</v>
      </c>
      <c r="CD10" s="1">
        <v>3639.0770415033512</v>
      </c>
      <c r="CE10" s="1">
        <v>8182.7728113286284</v>
      </c>
      <c r="CF10" s="1">
        <v>14689.726604147654</v>
      </c>
      <c r="CG10" s="1">
        <v>9.6061190585674439</v>
      </c>
      <c r="CH10" s="1">
        <v>0</v>
      </c>
      <c r="CI10" s="1">
        <v>0</v>
      </c>
      <c r="CJ10" s="1">
        <v>9.6061190585674439</v>
      </c>
      <c r="CK10" s="42"/>
      <c r="CL10" s="45"/>
      <c r="CM10" s="6" t="s">
        <v>47</v>
      </c>
      <c r="CN10" s="1">
        <v>0.4029640121902</v>
      </c>
      <c r="CO10" s="1">
        <v>1.0832586679260001</v>
      </c>
      <c r="CP10" s="1"/>
      <c r="CQ10" s="1">
        <v>1.4862226801162002</v>
      </c>
      <c r="CR10" s="1"/>
      <c r="CS10" s="1"/>
      <c r="CT10" s="1"/>
      <c r="CU10" s="1"/>
      <c r="CV10" s="42"/>
      <c r="CW10" s="45"/>
      <c r="CX10" s="6" t="s">
        <v>47</v>
      </c>
      <c r="CY10" s="1">
        <v>14.053495594005421</v>
      </c>
      <c r="CZ10" s="1">
        <v>15.097835540638522</v>
      </c>
      <c r="DA10" s="1">
        <v>8.4235093051723311</v>
      </c>
      <c r="DB10" s="1">
        <v>20.727821829471612</v>
      </c>
      <c r="DC10" s="1">
        <v>2105.2013348977175</v>
      </c>
      <c r="DD10" s="1">
        <v>391.4741612360915</v>
      </c>
      <c r="DE10" s="1">
        <v>211.16464096004916</v>
      </c>
      <c r="DF10" s="1">
        <v>2285.5108551737599</v>
      </c>
      <c r="DG10" s="42"/>
      <c r="DH10" s="45"/>
      <c r="DI10" s="6" t="s">
        <v>47</v>
      </c>
      <c r="DJ10" s="1">
        <v>28.12518300490348</v>
      </c>
      <c r="DK10" s="1">
        <v>55.647441049933029</v>
      </c>
      <c r="DL10" s="1">
        <v>14.107230883135339</v>
      </c>
      <c r="DM10" s="1">
        <v>69.665393171701169</v>
      </c>
      <c r="DN10" s="1">
        <v>77078.165987706336</v>
      </c>
      <c r="DO10" s="1">
        <v>19670.734072289815</v>
      </c>
      <c r="DP10" s="1">
        <v>30927.555866406336</v>
      </c>
      <c r="DQ10" s="1">
        <v>65821.344193589815</v>
      </c>
      <c r="DR10" s="42"/>
      <c r="DS10" s="45"/>
      <c r="DT10" s="6" t="s">
        <v>47</v>
      </c>
      <c r="DU10" s="1">
        <v>0.56580536762909994</v>
      </c>
      <c r="DV10" s="1"/>
      <c r="DW10" s="1"/>
      <c r="DX10" s="1">
        <v>0.56580536762909994</v>
      </c>
      <c r="DY10" s="1">
        <v>14001.111189766967</v>
      </c>
      <c r="DZ10" s="1">
        <v>516.75313187567554</v>
      </c>
      <c r="EA10" s="1">
        <v>643.0706364049438</v>
      </c>
      <c r="EB10" s="1">
        <v>13874.793685237701</v>
      </c>
      <c r="EC10" s="42"/>
      <c r="ED10" s="45"/>
      <c r="EE10" s="6" t="s">
        <v>47</v>
      </c>
      <c r="EF10" s="1">
        <v>12371.895010229282</v>
      </c>
      <c r="EG10" s="1">
        <v>1.5619705566732591</v>
      </c>
      <c r="EH10" s="1">
        <v>3220.238503175633</v>
      </c>
      <c r="EI10" s="1">
        <v>9153.2184776103222</v>
      </c>
      <c r="EJ10" s="1">
        <v>17.68255001882488</v>
      </c>
      <c r="EK10" s="1">
        <v>16.313449384642322</v>
      </c>
      <c r="EL10" s="1">
        <v>1.7397998829913988</v>
      </c>
      <c r="EM10" s="1">
        <v>32.256199520475803</v>
      </c>
      <c r="EN10" s="42"/>
      <c r="EO10" s="45"/>
      <c r="EP10" s="6" t="s">
        <v>47</v>
      </c>
      <c r="EQ10" s="1">
        <v>12468.500292736575</v>
      </c>
      <c r="ER10" s="1">
        <v>1456.6901530029099</v>
      </c>
      <c r="ES10" s="1">
        <v>8611.7469204597255</v>
      </c>
      <c r="ET10" s="1">
        <v>5313.4435252797593</v>
      </c>
      <c r="EU10" s="1">
        <v>1014.5930843080986</v>
      </c>
      <c r="EV10" s="1">
        <v>10.021346833889879</v>
      </c>
      <c r="EW10" s="1">
        <v>47.527841708479741</v>
      </c>
      <c r="EX10" s="1">
        <v>977.08658943350872</v>
      </c>
      <c r="EY10" s="42"/>
      <c r="EZ10" s="45"/>
      <c r="FA10" s="6" t="s">
        <v>47</v>
      </c>
      <c r="FB10" s="1">
        <v>154.1298833773341</v>
      </c>
      <c r="FC10" s="1">
        <v>1.5052980029923759</v>
      </c>
      <c r="FD10" s="1">
        <v>112.66691282727558</v>
      </c>
      <c r="FE10" s="1">
        <v>42.968268553050898</v>
      </c>
      <c r="FF10" s="1"/>
      <c r="FG10" s="1"/>
      <c r="FH10" s="1"/>
      <c r="FI10" s="1"/>
      <c r="FJ10" s="42"/>
      <c r="FK10" s="45"/>
      <c r="FL10" s="6" t="s">
        <v>47</v>
      </c>
      <c r="FM10" s="1">
        <v>3.8178247543500525</v>
      </c>
      <c r="FN10" s="1">
        <v>0.17943976392766092</v>
      </c>
      <c r="FO10" s="1">
        <v>2.9136111880319278</v>
      </c>
      <c r="FP10" s="1">
        <v>1.0836533302457856</v>
      </c>
      <c r="FQ10" s="1">
        <v>91.507699826112869</v>
      </c>
      <c r="FR10" s="1"/>
      <c r="FS10" s="1">
        <v>1.5729672584441801</v>
      </c>
      <c r="FT10" s="1">
        <v>89.934732567668689</v>
      </c>
      <c r="FU10" s="42"/>
      <c r="FV10" s="45"/>
      <c r="FW10" s="6" t="s">
        <v>47</v>
      </c>
      <c r="FX10" s="1">
        <v>10.619379033895592</v>
      </c>
      <c r="FY10" s="1"/>
      <c r="FZ10" s="1"/>
      <c r="GA10" s="1">
        <v>10.619379033895592</v>
      </c>
      <c r="GB10" s="1">
        <v>91.54291781181513</v>
      </c>
      <c r="GC10" s="1">
        <v>0.7043594711151826</v>
      </c>
      <c r="GD10" s="1">
        <v>15.565378806974309</v>
      </c>
      <c r="GE10" s="1">
        <v>76.681898475956004</v>
      </c>
      <c r="GF10" s="42"/>
      <c r="GG10" s="45"/>
      <c r="GH10" s="6" t="s">
        <v>47</v>
      </c>
      <c r="GI10" s="1">
        <v>0</v>
      </c>
      <c r="GJ10" s="1">
        <v>0</v>
      </c>
      <c r="GK10" s="1">
        <v>0</v>
      </c>
      <c r="GL10" s="1">
        <v>0</v>
      </c>
      <c r="GM10" s="1">
        <v>67.824391697628599</v>
      </c>
      <c r="GN10" s="1">
        <v>0.6125622485642026</v>
      </c>
      <c r="GO10" s="1">
        <v>1.9904432108415051</v>
      </c>
      <c r="GP10" s="1">
        <v>66.446510735351296</v>
      </c>
      <c r="GQ10" s="42"/>
      <c r="GR10" s="45"/>
      <c r="GS10" s="6" t="s">
        <v>47</v>
      </c>
      <c r="GT10" s="1">
        <f t="shared" ref="GT10:GW10" si="126">D10+H10+O10+S10+Z10+AD10+AK10+AV10+BG10+BK10+BR10+CC10+CN10+CR10+CY10+DC10+DN10+DU10+DY10+EJ10+EU10+FB10+FF10+FX10+GB10+GI10+GM10+AO10+AZ10+BV10+CG10+DJ10+EQ10+FM10+FQ10+EF10</f>
        <v>198242.26364142328</v>
      </c>
      <c r="GU10" s="1">
        <f t="shared" si="126"/>
        <v>31018.473428174104</v>
      </c>
      <c r="GV10" s="1">
        <f t="shared" si="126"/>
        <v>67905.005236763318</v>
      </c>
      <c r="GW10" s="1">
        <f t="shared" si="126"/>
        <v>161355.73183283411</v>
      </c>
    </row>
    <row r="11" spans="1:205" ht="15" customHeight="1" x14ac:dyDescent="0.3">
      <c r="A11" s="43"/>
      <c r="B11" s="46"/>
      <c r="C11" s="25" t="s">
        <v>49</v>
      </c>
      <c r="D11" s="24">
        <f>D6+D7+D8+D10</f>
        <v>95306.684732977024</v>
      </c>
      <c r="E11" s="24">
        <f t="shared" ref="E11:K11" si="127">E6+E7+E8+E10</f>
        <v>5198.0781617600433</v>
      </c>
      <c r="F11" s="24">
        <f t="shared" si="127"/>
        <v>5673.5937160464273</v>
      </c>
      <c r="G11" s="24">
        <f t="shared" si="127"/>
        <v>94831.169178690659</v>
      </c>
      <c r="H11" s="24">
        <f t="shared" si="127"/>
        <v>3614.1553819902292</v>
      </c>
      <c r="I11" s="24">
        <f t="shared" si="127"/>
        <v>703.71608868800047</v>
      </c>
      <c r="J11" s="24">
        <f t="shared" si="127"/>
        <v>625.83341710331035</v>
      </c>
      <c r="K11" s="24">
        <f t="shared" si="127"/>
        <v>3692.0380535749191</v>
      </c>
      <c r="L11" s="43"/>
      <c r="M11" s="46"/>
      <c r="N11" s="25" t="s">
        <v>49</v>
      </c>
      <c r="O11" s="24">
        <f>O6+O7+O8+O10</f>
        <v>27869.296836348589</v>
      </c>
      <c r="P11" s="24">
        <f t="shared" ref="P11" si="128">P6+P7+P8+P10</f>
        <v>1120.3600909030451</v>
      </c>
      <c r="Q11" s="24">
        <f t="shared" ref="Q11" si="129">Q6+Q7+Q8+Q10</f>
        <v>1116.500891774471</v>
      </c>
      <c r="R11" s="24">
        <f t="shared" ref="R11" si="130">R6+R7+R8+R10</f>
        <v>27873.156035477165</v>
      </c>
      <c r="S11" s="24">
        <f t="shared" ref="S11" si="131">S6+S7+S8+S10</f>
        <v>72919.67350377448</v>
      </c>
      <c r="T11" s="24">
        <f t="shared" ref="T11" si="132">T6+T7+T8+T10</f>
        <v>9959.2063668511491</v>
      </c>
      <c r="U11" s="24">
        <f t="shared" ref="U11" si="133">U6+U7+U8+U10</f>
        <v>9414.8560116178014</v>
      </c>
      <c r="V11" s="24">
        <f t="shared" ref="V11" si="134">V6+V7+V8+V10</f>
        <v>73464.023859007837</v>
      </c>
      <c r="W11" s="43"/>
      <c r="X11" s="46"/>
      <c r="Y11" s="25" t="s">
        <v>49</v>
      </c>
      <c r="Z11" s="24">
        <f>Z6+Z7+Z8+Z10</f>
        <v>61086.734711228601</v>
      </c>
      <c r="AA11" s="24">
        <f t="shared" ref="AA11" si="135">AA6+AA7+AA8+AA10</f>
        <v>5079.7372438646935</v>
      </c>
      <c r="AB11" s="24">
        <f t="shared" ref="AB11" si="136">AB6+AB7+AB8+AB10</f>
        <v>4342.0889344466905</v>
      </c>
      <c r="AC11" s="24">
        <f t="shared" ref="AC11" si="137">AC6+AC7+AC8+AC10</f>
        <v>61824.383020646608</v>
      </c>
      <c r="AD11" s="24">
        <f t="shared" ref="AD11" si="138">AD6+AD7+AD8+AD10</f>
        <v>769.79288296517905</v>
      </c>
      <c r="AE11" s="24">
        <f t="shared" ref="AE11" si="139">AE6+AE7+AE8+AE10</f>
        <v>2.6583417281442472</v>
      </c>
      <c r="AF11" s="24">
        <f t="shared" ref="AF11" si="140">AF6+AF7+AF8+AF10</f>
        <v>8.1262130968698258</v>
      </c>
      <c r="AG11" s="24">
        <f t="shared" ref="AG11" si="141">AG6+AG7+AG8+AG10</f>
        <v>764.32501159645346</v>
      </c>
      <c r="AH11" s="43"/>
      <c r="AI11" s="46"/>
      <c r="AJ11" s="25" t="s">
        <v>49</v>
      </c>
      <c r="AK11" s="24">
        <f>AK6+AK7+AK8+AK10</f>
        <v>124511.43711531717</v>
      </c>
      <c r="AL11" s="24">
        <f t="shared" ref="AL11" si="142">AL6+AL7+AL8+AL10</f>
        <v>740.22235654903511</v>
      </c>
      <c r="AM11" s="24">
        <f t="shared" ref="AM11" si="143">AM6+AM7+AM8+AM10</f>
        <v>993.35235394532697</v>
      </c>
      <c r="AN11" s="24">
        <f t="shared" ref="AN11" si="144">AN6+AN7+AN8+AN10</f>
        <v>124258.30711792088</v>
      </c>
      <c r="AO11" s="24">
        <f t="shared" ref="AO11" si="145">AO6+AO7+AO8+AO10</f>
        <v>38709.711600305127</v>
      </c>
      <c r="AP11" s="24">
        <f t="shared" ref="AP11" si="146">AP6+AP7+AP8+AP10</f>
        <v>997.49135418720937</v>
      </c>
      <c r="AQ11" s="24">
        <f t="shared" ref="AQ11" si="147">AQ6+AQ7+AQ8+AQ10</f>
        <v>1410.9000870716495</v>
      </c>
      <c r="AR11" s="24">
        <f t="shared" ref="AR11" si="148">AR6+AR7+AR8+AR10</f>
        <v>38296.302867420687</v>
      </c>
      <c r="AS11" s="43"/>
      <c r="AT11" s="46"/>
      <c r="AU11" s="25" t="s">
        <v>49</v>
      </c>
      <c r="AV11" s="24">
        <f>AV6+AV7+AV8+AV10</f>
        <v>8766.0078143455848</v>
      </c>
      <c r="AW11" s="24">
        <f t="shared" ref="AW11" si="149">AW6+AW7+AW8+AW10</f>
        <v>292.12412134307465</v>
      </c>
      <c r="AX11" s="24">
        <f t="shared" ref="AX11" si="150">AX6+AX7+AX8+AX10</f>
        <v>510.21292075516772</v>
      </c>
      <c r="AY11" s="24">
        <f t="shared" ref="AY11" si="151">AY6+AY7+AY8+AY10</f>
        <v>8547.9190149334918</v>
      </c>
      <c r="AZ11" s="24">
        <f t="shared" ref="AZ11" si="152">AZ6+AZ7+AZ8+AZ10</f>
        <v>13162.430486353805</v>
      </c>
      <c r="BA11" s="24">
        <f t="shared" ref="BA11" si="153">BA6+BA7+BA8+BA10</f>
        <v>11.259031365455911</v>
      </c>
      <c r="BB11" s="24">
        <f t="shared" ref="BB11" si="154">BB6+BB7+BB8+BB10</f>
        <v>24.786148777539012</v>
      </c>
      <c r="BC11" s="24">
        <f t="shared" ref="BC11" si="155">BC6+BC7+BC8+BC10</f>
        <v>13148.903368941723</v>
      </c>
      <c r="BD11" s="43"/>
      <c r="BE11" s="46"/>
      <c r="BF11" s="25" t="s">
        <v>49</v>
      </c>
      <c r="BG11" s="24">
        <f>BG6+BG7+BG8+BG10</f>
        <v>37707.577116066794</v>
      </c>
      <c r="BH11" s="24">
        <f t="shared" ref="BH11" si="156">BH6+BH7+BH8+BH10</f>
        <v>465.38817091851712</v>
      </c>
      <c r="BI11" s="24">
        <f t="shared" ref="BI11" si="157">BI6+BI7+BI8+BI10</f>
        <v>545.88988548368252</v>
      </c>
      <c r="BJ11" s="24">
        <f t="shared" ref="BJ11" si="158">BJ6+BJ7+BJ8+BJ10</f>
        <v>37627.075401501635</v>
      </c>
      <c r="BK11" s="24">
        <f t="shared" ref="BK11" si="159">BK6+BK7+BK8+BK10</f>
        <v>135833.58110136227</v>
      </c>
      <c r="BL11" s="24">
        <f t="shared" ref="BL11" si="160">BL6+BL7+BL8+BL10</f>
        <v>1136.51757005436</v>
      </c>
      <c r="BM11" s="24">
        <f t="shared" ref="BM11" si="161">BM6+BM7+BM8+BM10</f>
        <v>1372.3282873200524</v>
      </c>
      <c r="BN11" s="24">
        <f t="shared" ref="BN11" si="162">BN6+BN7+BN8+BN10</f>
        <v>135597.7703840968</v>
      </c>
      <c r="BO11" s="43"/>
      <c r="BP11" s="46"/>
      <c r="BQ11" s="25" t="s">
        <v>49</v>
      </c>
      <c r="BR11" s="24">
        <f>BR6+BR7+BR8+BR10</f>
        <v>21771.138844044039</v>
      </c>
      <c r="BS11" s="24">
        <f t="shared" ref="BS11" si="163">BS6+BS7+BS8+BS10</f>
        <v>334.28701839186601</v>
      </c>
      <c r="BT11" s="24">
        <f t="shared" ref="BT11" si="164">BT6+BT7+BT8+BT10</f>
        <v>447.9527214333379</v>
      </c>
      <c r="BU11" s="24">
        <f t="shared" ref="BU11" si="165">BU6+BU7+BU8+BU10</f>
        <v>21657.473141002563</v>
      </c>
      <c r="BV11" s="24">
        <f t="shared" ref="BV11" si="166">BV6+BV7+BV8+BV10</f>
        <v>189663.36647905674</v>
      </c>
      <c r="BW11" s="24">
        <f t="shared" ref="BW11" si="167">BW6+BW7+BW8+BW10</f>
        <v>421.16226799826762</v>
      </c>
      <c r="BX11" s="24">
        <f t="shared" ref="BX11" si="168">BX6+BX7+BX8+BX10</f>
        <v>1747.5048675708545</v>
      </c>
      <c r="BY11" s="24">
        <f t="shared" ref="BY11" si="169">BY6+BY7+BY8+BY10</f>
        <v>188337.02387948416</v>
      </c>
      <c r="BZ11" s="43"/>
      <c r="CA11" s="46"/>
      <c r="CB11" s="25" t="s">
        <v>49</v>
      </c>
      <c r="CC11" s="24">
        <f>CC6+CC7+CC8+CC10</f>
        <v>210238.92871935098</v>
      </c>
      <c r="CD11" s="24">
        <f t="shared" ref="CD11" si="170">CD6+CD7+CD8+CD10</f>
        <v>11844.00377205378</v>
      </c>
      <c r="CE11" s="24">
        <f t="shared" ref="CE11" si="171">CE6+CE7+CE8+CE10</f>
        <v>13155.905408525503</v>
      </c>
      <c r="CF11" s="24">
        <f t="shared" ref="CF11" si="172">CF6+CF7+CF8+CF10</f>
        <v>208927.02708287927</v>
      </c>
      <c r="CG11" s="24">
        <f t="shared" ref="CG11" si="173">CG6+CG7+CG8+CG10</f>
        <v>2117.9335989916763</v>
      </c>
      <c r="CH11" s="24">
        <f t="shared" ref="CH11" si="174">CH6+CH7+CH8+CH10</f>
        <v>196.5243803476248</v>
      </c>
      <c r="CI11" s="24">
        <f t="shared" ref="CI11" si="175">CI6+CI7+CI8+CI10</f>
        <v>252.73094033837305</v>
      </c>
      <c r="CJ11" s="24">
        <f t="shared" ref="CJ11" si="176">CJ6+CJ7+CJ8+CJ10</f>
        <v>2061.727039000928</v>
      </c>
      <c r="CK11" s="43"/>
      <c r="CL11" s="46"/>
      <c r="CM11" s="25" t="s">
        <v>49</v>
      </c>
      <c r="CN11" s="24">
        <f>CN6+CN7+CN8+CN10</f>
        <v>2151.2215089086444</v>
      </c>
      <c r="CO11" s="24">
        <f t="shared" ref="CO11" si="177">CO6+CO7+CO8+CO10</f>
        <v>206.05221664330153</v>
      </c>
      <c r="CP11" s="24">
        <f t="shared" ref="CP11" si="178">CP6+CP7+CP8+CP10</f>
        <v>267.18729168695336</v>
      </c>
      <c r="CQ11" s="24">
        <f t="shared" ref="CQ11" si="179">CQ6+CQ7+CQ8+CQ10</f>
        <v>2090.0864338649926</v>
      </c>
      <c r="CR11" s="24">
        <f t="shared" ref="CR11" si="180">CR6+CR7+CR8+CR10</f>
        <v>1163.6269487744548</v>
      </c>
      <c r="CS11" s="24">
        <f t="shared" ref="CS11" si="181">CS6+CS7+CS8+CS10</f>
        <v>714.18411798104034</v>
      </c>
      <c r="CT11" s="24">
        <f t="shared" ref="CT11" si="182">CT6+CT7+CT8+CT10</f>
        <v>829.52696523958946</v>
      </c>
      <c r="CU11" s="24">
        <f t="shared" ref="CU11" si="183">CU6+CU7+CU8+CU10</f>
        <v>1048.2841015159058</v>
      </c>
      <c r="CV11" s="43"/>
      <c r="CW11" s="46"/>
      <c r="CX11" s="25" t="s">
        <v>49</v>
      </c>
      <c r="CY11" s="24">
        <f>CY6+CY7+CY8+CY10</f>
        <v>1739.5342915133681</v>
      </c>
      <c r="CZ11" s="24">
        <f t="shared" ref="CZ11" si="184">CZ6+CZ7+CZ8+CZ10</f>
        <v>982.75209702456038</v>
      </c>
      <c r="DA11" s="24">
        <f t="shared" ref="DA11" si="185">DA6+DA7+DA8+DA10</f>
        <v>944.79125114053159</v>
      </c>
      <c r="DB11" s="24">
        <f t="shared" ref="DB11" si="186">DB6+DB7+DB8+DB10</f>
        <v>1777.495137397397</v>
      </c>
      <c r="DC11" s="24">
        <f t="shared" ref="DC11" si="187">DC6+DC7+DC8+DC10</f>
        <v>80138.010993528645</v>
      </c>
      <c r="DD11" s="24">
        <f t="shared" ref="DD11" si="188">DD6+DD7+DD8+DD10</f>
        <v>752.8504255449061</v>
      </c>
      <c r="DE11" s="24">
        <f t="shared" ref="DE11" si="189">DE6+DE7+DE8+DE10</f>
        <v>1512.6631915383173</v>
      </c>
      <c r="DF11" s="24">
        <f t="shared" ref="DF11" si="190">DF6+DF7+DF8+DF10</f>
        <v>79378.198227535249</v>
      </c>
      <c r="DG11" s="43"/>
      <c r="DH11" s="46"/>
      <c r="DI11" s="25" t="s">
        <v>49</v>
      </c>
      <c r="DJ11" s="24">
        <f>DJ6+DJ7+DJ8+DJ10</f>
        <v>43777.164449083342</v>
      </c>
      <c r="DK11" s="24">
        <f t="shared" ref="DK11" si="191">DK6+DK7+DK8+DK10</f>
        <v>730.86942194624146</v>
      </c>
      <c r="DL11" s="24">
        <f t="shared" ref="DL11" si="192">DL6+DL7+DL8+DL10</f>
        <v>815.52773235584266</v>
      </c>
      <c r="DM11" s="24">
        <f t="shared" ref="DM11" si="193">DM6+DM7+DM8+DM10</f>
        <v>43692.506138673743</v>
      </c>
      <c r="DN11" s="24">
        <f t="shared" ref="DN11" si="194">DN6+DN7+DN8+DN10</f>
        <v>216086.98900841278</v>
      </c>
      <c r="DO11" s="24">
        <f t="shared" ref="DO11" si="195">DO6+DO7+DO8+DO10</f>
        <v>54185.633407526002</v>
      </c>
      <c r="DP11" s="24">
        <f t="shared" ref="DP11" si="196">DP6+DP7+DP8+DP10</f>
        <v>49307.834078756161</v>
      </c>
      <c r="DQ11" s="24">
        <f t="shared" ref="DQ11" si="197">DQ6+DQ7+DQ8+DQ10</f>
        <v>220964.7883371826</v>
      </c>
      <c r="DR11" s="43"/>
      <c r="DS11" s="46"/>
      <c r="DT11" s="25" t="s">
        <v>49</v>
      </c>
      <c r="DU11" s="24">
        <f>DU6+DU7+DU8+DU10</f>
        <v>590.72535614949197</v>
      </c>
      <c r="DV11" s="24">
        <f t="shared" ref="DV11" si="198">DV6+DV7+DV8+DV10</f>
        <v>0.50657956952659333</v>
      </c>
      <c r="DW11" s="24">
        <f t="shared" ref="DW11" si="199">DW6+DW7+DW8+DW10</f>
        <v>1.5192094212461598</v>
      </c>
      <c r="DX11" s="24">
        <f t="shared" ref="DX11" si="200">DX6+DX7+DX8+DX10</f>
        <v>589.71272629777241</v>
      </c>
      <c r="DY11" s="24">
        <f t="shared" ref="DY11" si="201">DY6+DY7+DY8+DY10</f>
        <v>88016.377931677183</v>
      </c>
      <c r="DZ11" s="24">
        <f t="shared" ref="DZ11" si="202">DZ6+DZ7+DZ8+DZ10</f>
        <v>1102.6457312716939</v>
      </c>
      <c r="EA11" s="24">
        <f t="shared" ref="EA11" si="203">EA6+EA7+EA8+EA10</f>
        <v>1554.7440112066943</v>
      </c>
      <c r="EB11" s="24">
        <f t="shared" ref="EB11" si="204">EB6+EB7+EB8+EB10</f>
        <v>87564.279651742196</v>
      </c>
      <c r="EC11" s="43"/>
      <c r="ED11" s="46"/>
      <c r="EE11" s="25" t="s">
        <v>49</v>
      </c>
      <c r="EF11" s="24">
        <f>EF6+EF7+EF8+EF10</f>
        <v>70689.001773344135</v>
      </c>
      <c r="EG11" s="24">
        <f t="shared" ref="EG11:EI11" si="205">EG6+EG7+EG8+EG10</f>
        <v>3163.9209725147794</v>
      </c>
      <c r="EH11" s="24">
        <f t="shared" si="205"/>
        <v>3656.3366548713243</v>
      </c>
      <c r="EI11" s="24">
        <f t="shared" si="205"/>
        <v>70196.586090987592</v>
      </c>
      <c r="EJ11" s="24">
        <f>EJ6+EJ7+EJ8+EJ10</f>
        <v>2243.1178347232039</v>
      </c>
      <c r="EK11" s="24">
        <f t="shared" ref="EK11" si="206">EK6+EK7+EK8+EK10</f>
        <v>166.25067337465745</v>
      </c>
      <c r="EL11" s="24">
        <f t="shared" ref="EL11" si="207">EL6+EL7+EL8+EL10</f>
        <v>118.16176517997542</v>
      </c>
      <c r="EM11" s="24">
        <f t="shared" ref="EM11" si="208">EM6+EM7+EM8+EM10</f>
        <v>2291.2067429178865</v>
      </c>
      <c r="EN11" s="43"/>
      <c r="EO11" s="46"/>
      <c r="EP11" s="25" t="s">
        <v>49</v>
      </c>
      <c r="EQ11" s="24">
        <f t="shared" ref="EQ11" si="209">EQ6+EQ7+EQ8+EQ10</f>
        <v>187305.25218449073</v>
      </c>
      <c r="ER11" s="24">
        <f t="shared" ref="ER11" si="210">ER6+ER7+ER8+ER10</f>
        <v>14700.55341182626</v>
      </c>
      <c r="ES11" s="24">
        <f t="shared" ref="ES11" si="211">ES6+ES7+ES8+ES10</f>
        <v>10801.675851584478</v>
      </c>
      <c r="ET11" s="24">
        <f t="shared" ref="ET11" si="212">ET6+ET7+ET8+ET10</f>
        <v>191204.12974473249</v>
      </c>
      <c r="EU11" s="24">
        <f>EU6+EU7+EU8+EU10</f>
        <v>10753.985152504752</v>
      </c>
      <c r="EV11" s="24">
        <f t="shared" ref="EV11" si="213">EV6+EV7+EV8+EV10</f>
        <v>62.633199810872725</v>
      </c>
      <c r="EW11" s="24">
        <f t="shared" ref="EW11" si="214">EW6+EW7+EW8+EW10</f>
        <v>90.059494425191104</v>
      </c>
      <c r="EX11" s="24">
        <f t="shared" ref="EX11" si="215">EX6+EX7+EX8+EX10</f>
        <v>10726.558857890434</v>
      </c>
      <c r="EY11" s="43"/>
      <c r="EZ11" s="46"/>
      <c r="FA11" s="25" t="s">
        <v>49</v>
      </c>
      <c r="FB11" s="24">
        <f t="shared" ref="FB11" si="216">FB6+FB7+FB8+FB10</f>
        <v>54550.527312161328</v>
      </c>
      <c r="FC11" s="24">
        <f t="shared" ref="FC11" si="217">FC6+FC7+FC8+FC10</f>
        <v>344.86482627839325</v>
      </c>
      <c r="FD11" s="24">
        <f t="shared" ref="FD11" si="218">FD6+FD7+FD8+FD10</f>
        <v>668.07505617974266</v>
      </c>
      <c r="FE11" s="24">
        <f t="shared" ref="FE11" si="219">FE6+FE7+FE8+FE10</f>
        <v>54227.317082259979</v>
      </c>
      <c r="FF11" s="24">
        <f>FF6+FF7+FF8+FF10</f>
        <v>390.99786111131323</v>
      </c>
      <c r="FG11" s="24">
        <f t="shared" ref="FG11" si="220">FG6+FG7+FG8+FG10</f>
        <v>1.2509482260967957</v>
      </c>
      <c r="FH11" s="24">
        <f t="shared" ref="FH11" si="221">FH6+FH7+FH8+FH10</f>
        <v>0</v>
      </c>
      <c r="FI11" s="24">
        <f t="shared" ref="FI11" si="222">FI6+FI7+FI8+FI10</f>
        <v>392.24880933741002</v>
      </c>
      <c r="FJ11" s="43"/>
      <c r="FK11" s="46"/>
      <c r="FL11" s="25" t="s">
        <v>49</v>
      </c>
      <c r="FM11" s="24">
        <f t="shared" ref="FM11" si="223">FM6+FM7+FM8+FM10</f>
        <v>18.654112737870321</v>
      </c>
      <c r="FN11" s="24">
        <f t="shared" ref="FN11" si="224">FN6+FN7+FN8+FN10</f>
        <v>0.27272078519236087</v>
      </c>
      <c r="FO11" s="24">
        <f t="shared" ref="FO11" si="225">FO6+FO7+FO8+FO10</f>
        <v>3.9699550465839573</v>
      </c>
      <c r="FP11" s="24">
        <f t="shared" ref="FP11" si="226">FP6+FP7+FP8+FP10</f>
        <v>14.956878476478725</v>
      </c>
      <c r="FQ11" s="24">
        <f>FQ6+FQ7+FQ8+FQ10</f>
        <v>228.40467128829198</v>
      </c>
      <c r="FR11" s="24">
        <f t="shared" ref="FR11" si="227">FR6+FR7+FR8+FR10</f>
        <v>0</v>
      </c>
      <c r="FS11" s="24">
        <f t="shared" ref="FS11" si="228">FS6+FS7+FS8+FS10</f>
        <v>10.654794284389059</v>
      </c>
      <c r="FT11" s="24">
        <f t="shared" ref="FT11" si="229">FT6+FT7+FT8+FT10</f>
        <v>217.7498770039029</v>
      </c>
      <c r="FU11" s="43"/>
      <c r="FV11" s="46"/>
      <c r="FW11" s="25" t="s">
        <v>49</v>
      </c>
      <c r="FX11" s="24">
        <f t="shared" ref="FX11" si="230">FX6+FX7+FX8+FX10</f>
        <v>57.361158050282093</v>
      </c>
      <c r="FY11" s="24">
        <f t="shared" ref="FY11" si="231">FY6+FY7+FY8+FY10</f>
        <v>0</v>
      </c>
      <c r="FZ11" s="24">
        <f t="shared" ref="FZ11" si="232">FZ6+FZ7+FZ8+FZ10</f>
        <v>3.7548098068597824E-2</v>
      </c>
      <c r="GA11" s="24">
        <f t="shared" ref="GA11" si="233">GA6+GA7+GA8+GA10</f>
        <v>57.323609952213495</v>
      </c>
      <c r="GB11" s="24">
        <f>GB6+GB7+GB8+GB10</f>
        <v>563.37486228777288</v>
      </c>
      <c r="GC11" s="24">
        <f t="shared" ref="GC11" si="234">GC6+GC7+GC8+GC10</f>
        <v>15.039197983452478</v>
      </c>
      <c r="GD11" s="24">
        <f t="shared" ref="GD11" si="235">GD6+GD7+GD8+GD10</f>
        <v>33.339793747336216</v>
      </c>
      <c r="GE11" s="24">
        <f t="shared" ref="GE11" si="236">GE6+GE7+GE8+GE10</f>
        <v>545.07426652388904</v>
      </c>
      <c r="GF11" s="43"/>
      <c r="GG11" s="46"/>
      <c r="GH11" s="25" t="s">
        <v>49</v>
      </c>
      <c r="GI11" s="24">
        <f t="shared" ref="GI11" si="237">GI6+GI7+GI8+GI10</f>
        <v>0</v>
      </c>
      <c r="GJ11" s="24">
        <f t="shared" ref="GJ11" si="238">GJ6+GJ7+GJ8+GJ10</f>
        <v>0</v>
      </c>
      <c r="GK11" s="24">
        <f t="shared" ref="GK11" si="239">GK6+GK7+GK8+GK10</f>
        <v>0</v>
      </c>
      <c r="GL11" s="24">
        <f t="shared" ref="GL11" si="240">GL6+GL7+GL8+GL10</f>
        <v>0</v>
      </c>
      <c r="GM11" s="24">
        <f>GM6+GM7+GM8+GM10</f>
        <v>325.90010215219803</v>
      </c>
      <c r="GN11" s="24">
        <f t="shared" ref="GN11" si="241">GN6+GN7+GN8+GN10</f>
        <v>0.64202589772709473</v>
      </c>
      <c r="GO11" s="24">
        <f t="shared" ref="GO11" si="242">GO6+GO7+GO8+GO10</f>
        <v>3.672754333447287</v>
      </c>
      <c r="GP11" s="24">
        <f t="shared" ref="GP11" si="243">GP6+GP7+GP8+GP10</f>
        <v>322.86937371647787</v>
      </c>
      <c r="GQ11" s="43"/>
      <c r="GR11" s="46"/>
      <c r="GS11" s="25" t="s">
        <v>49</v>
      </c>
      <c r="GT11" s="24">
        <f t="shared" ref="GT11" si="244">GT6+GT7+GT8+GT10</f>
        <v>1804839.4984373783</v>
      </c>
      <c r="GU11" s="24">
        <f t="shared" ref="GU11" si="245">GU6+GU7+GU8+GU10</f>
        <v>115633.65831120897</v>
      </c>
      <c r="GV11" s="24">
        <f t="shared" ref="GV11" si="246">GV6+GV7+GV8+GV10</f>
        <v>112262.34020440294</v>
      </c>
      <c r="GW11" s="24">
        <f t="shared" ref="GW11" si="247">GW6+GW7+GW8+GW10</f>
        <v>1808210.8165441847</v>
      </c>
    </row>
    <row r="12" spans="1:205" ht="15" customHeight="1" x14ac:dyDescent="0.3">
      <c r="A12" s="47">
        <v>2</v>
      </c>
      <c r="B12" s="47" t="s">
        <v>50</v>
      </c>
      <c r="C12" s="8" t="s">
        <v>51</v>
      </c>
      <c r="D12" s="1">
        <v>2143.9328073300185</v>
      </c>
      <c r="E12" s="1">
        <v>0</v>
      </c>
      <c r="F12" s="1">
        <v>10.164646742127388</v>
      </c>
      <c r="G12" s="1">
        <v>2133.7681605878911</v>
      </c>
      <c r="H12" s="1">
        <v>133.11526608149279</v>
      </c>
      <c r="I12" s="1">
        <v>42.646771425462106</v>
      </c>
      <c r="J12" s="1"/>
      <c r="K12" s="1">
        <v>175.7620375069549</v>
      </c>
      <c r="L12" s="47">
        <v>2</v>
      </c>
      <c r="M12" s="47" t="s">
        <v>50</v>
      </c>
      <c r="N12" s="8" t="s">
        <v>51</v>
      </c>
      <c r="O12" s="1">
        <v>7.3729948837437194</v>
      </c>
      <c r="P12" s="1">
        <v>0.14743392181989989</v>
      </c>
      <c r="Q12" s="1"/>
      <c r="R12" s="1">
        <v>7.5204288055636193</v>
      </c>
      <c r="S12" s="1">
        <v>150.27869384618228</v>
      </c>
      <c r="T12" s="1"/>
      <c r="U12" s="1"/>
      <c r="V12" s="1">
        <v>150.27869384618228</v>
      </c>
      <c r="W12" s="47">
        <v>2</v>
      </c>
      <c r="X12" s="47" t="s">
        <v>50</v>
      </c>
      <c r="Y12" s="8" t="s">
        <v>51</v>
      </c>
      <c r="Z12" s="1">
        <v>573.21137162037417</v>
      </c>
      <c r="AA12" s="1"/>
      <c r="AB12" s="1">
        <v>6.5200512485021136</v>
      </c>
      <c r="AC12" s="1">
        <v>566.69132037187205</v>
      </c>
      <c r="AD12" s="1">
        <v>57.591201302107514</v>
      </c>
      <c r="AE12" s="1"/>
      <c r="AF12" s="1"/>
      <c r="AG12" s="1">
        <v>57.591201302107514</v>
      </c>
      <c r="AH12" s="47">
        <v>2</v>
      </c>
      <c r="AI12" s="47" t="s">
        <v>50</v>
      </c>
      <c r="AJ12" s="8" t="s">
        <v>51</v>
      </c>
      <c r="AK12" s="1">
        <v>203.42548927684865</v>
      </c>
      <c r="AL12" s="1"/>
      <c r="AM12" s="1"/>
      <c r="AN12" s="1">
        <v>203.42548927684865</v>
      </c>
      <c r="AO12" s="1">
        <v>188.55521610509868</v>
      </c>
      <c r="AP12" s="1"/>
      <c r="AQ12" s="1">
        <v>1.3918266498220078</v>
      </c>
      <c r="AR12" s="1">
        <v>187.16338945527667</v>
      </c>
      <c r="AS12" s="47">
        <v>2</v>
      </c>
      <c r="AT12" s="47" t="s">
        <v>50</v>
      </c>
      <c r="AU12" s="8" t="s">
        <v>51</v>
      </c>
      <c r="AV12" s="1">
        <v>6590.2162641478617</v>
      </c>
      <c r="AW12" s="1">
        <v>3626.8324312190753</v>
      </c>
      <c r="AX12" s="1">
        <v>665.07560889345405</v>
      </c>
      <c r="AY12" s="1">
        <v>9551.9730864734829</v>
      </c>
      <c r="AZ12" s="1">
        <v>94384.799327243396</v>
      </c>
      <c r="BA12" s="1">
        <v>10935.086954923085</v>
      </c>
      <c r="BB12" s="1">
        <v>1163.0906488897017</v>
      </c>
      <c r="BC12" s="1">
        <v>104156.79563327678</v>
      </c>
      <c r="BD12" s="47">
        <v>2</v>
      </c>
      <c r="BE12" s="47" t="s">
        <v>50</v>
      </c>
      <c r="BF12" s="8" t="s">
        <v>51</v>
      </c>
      <c r="BG12" s="1">
        <v>465.1789271684749</v>
      </c>
      <c r="BH12" s="1"/>
      <c r="BI12" s="1">
        <v>3.8003689599112249</v>
      </c>
      <c r="BJ12" s="1">
        <v>461.37855820856367</v>
      </c>
      <c r="BK12" s="1">
        <v>1136.2179169766796</v>
      </c>
      <c r="BL12" s="1">
        <v>0</v>
      </c>
      <c r="BM12" s="1">
        <v>6.3173026548411144</v>
      </c>
      <c r="BN12" s="1">
        <v>1129.9006143218385</v>
      </c>
      <c r="BO12" s="47">
        <v>2</v>
      </c>
      <c r="BP12" s="47" t="s">
        <v>50</v>
      </c>
      <c r="BQ12" s="8" t="s">
        <v>51</v>
      </c>
      <c r="BR12" s="1">
        <v>258.92777092932505</v>
      </c>
      <c r="BS12" s="1"/>
      <c r="BT12" s="1">
        <v>1.7133440514575113</v>
      </c>
      <c r="BU12" s="1">
        <v>257.21442687786754</v>
      </c>
      <c r="BV12" s="1">
        <v>433.62600753853474</v>
      </c>
      <c r="BW12" s="1">
        <v>0</v>
      </c>
      <c r="BX12" s="1">
        <v>15.428379845534721</v>
      </c>
      <c r="BY12" s="1">
        <v>418.19762769300002</v>
      </c>
      <c r="BZ12" s="47">
        <v>2</v>
      </c>
      <c r="CA12" s="47" t="s">
        <v>50</v>
      </c>
      <c r="CB12" s="8" t="s">
        <v>51</v>
      </c>
      <c r="CC12" s="1">
        <v>1103.4381427595488</v>
      </c>
      <c r="CD12" s="1">
        <v>2.0128019699814104</v>
      </c>
      <c r="CE12" s="1">
        <v>11.247789204315268</v>
      </c>
      <c r="CF12" s="1">
        <v>1094.2031555252149</v>
      </c>
      <c r="CG12" s="1">
        <v>0</v>
      </c>
      <c r="CH12" s="1">
        <v>0</v>
      </c>
      <c r="CI12" s="1">
        <v>0</v>
      </c>
      <c r="CJ12" s="1">
        <v>0</v>
      </c>
      <c r="CK12" s="47">
        <v>2</v>
      </c>
      <c r="CL12" s="47" t="s">
        <v>50</v>
      </c>
      <c r="CM12" s="8" t="s">
        <v>51</v>
      </c>
      <c r="CN12" s="1">
        <v>262.83888247040585</v>
      </c>
      <c r="CO12" s="1"/>
      <c r="CP12" s="1"/>
      <c r="CQ12" s="1">
        <v>262.83888247040585</v>
      </c>
      <c r="CR12" s="1">
        <v>0.198290909318</v>
      </c>
      <c r="CS12" s="1">
        <v>4.8761476763000005</v>
      </c>
      <c r="CT12" s="1"/>
      <c r="CU12" s="1">
        <v>5.0744385856180001</v>
      </c>
      <c r="CV12" s="47">
        <v>2</v>
      </c>
      <c r="CW12" s="47" t="s">
        <v>50</v>
      </c>
      <c r="CX12" s="8" t="s">
        <v>51</v>
      </c>
      <c r="CY12" s="1">
        <v>0.86427534537405004</v>
      </c>
      <c r="CZ12" s="1"/>
      <c r="DA12" s="1"/>
      <c r="DB12" s="1">
        <v>0.86427534537405004</v>
      </c>
      <c r="DC12" s="1">
        <v>482.71424207472222</v>
      </c>
      <c r="DD12" s="1"/>
      <c r="DE12" s="1"/>
      <c r="DF12" s="1">
        <v>482.71424207472222</v>
      </c>
      <c r="DG12" s="47">
        <v>2</v>
      </c>
      <c r="DH12" s="47" t="s">
        <v>50</v>
      </c>
      <c r="DI12" s="8" t="s">
        <v>51</v>
      </c>
      <c r="DJ12" s="1"/>
      <c r="DK12" s="1"/>
      <c r="DL12" s="1"/>
      <c r="DM12" s="1"/>
      <c r="DN12" s="1">
        <v>4995.2112524591794</v>
      </c>
      <c r="DO12" s="1"/>
      <c r="DP12" s="1">
        <v>15.596501489178991</v>
      </c>
      <c r="DQ12" s="1">
        <v>4979.6147509700004</v>
      </c>
      <c r="DR12" s="47">
        <v>2</v>
      </c>
      <c r="DS12" s="47" t="s">
        <v>50</v>
      </c>
      <c r="DT12" s="8" t="s">
        <v>51</v>
      </c>
      <c r="DU12" s="1">
        <v>992.60864892816699</v>
      </c>
      <c r="DV12" s="1">
        <v>16.688783029515548</v>
      </c>
      <c r="DW12" s="1">
        <v>198.3498360559521</v>
      </c>
      <c r="DX12" s="1">
        <v>810.94759590173044</v>
      </c>
      <c r="DY12" s="1">
        <v>280.34681305443348</v>
      </c>
      <c r="DZ12" s="1">
        <v>0</v>
      </c>
      <c r="EA12" s="1">
        <v>12.072059410637166</v>
      </c>
      <c r="EB12" s="1">
        <v>268.27475364379632</v>
      </c>
      <c r="EC12" s="47">
        <v>2</v>
      </c>
      <c r="ED12" s="47" t="s">
        <v>50</v>
      </c>
      <c r="EE12" s="8" t="s">
        <v>51</v>
      </c>
      <c r="EF12" s="1">
        <v>769.04493769788019</v>
      </c>
      <c r="EG12" s="1">
        <v>0</v>
      </c>
      <c r="EH12" s="1">
        <v>9.4339738131130844</v>
      </c>
      <c r="EI12" s="1">
        <v>759.6109638847671</v>
      </c>
      <c r="EJ12" s="1"/>
      <c r="EK12" s="1"/>
      <c r="EL12" s="1"/>
      <c r="EM12" s="1"/>
      <c r="EN12" s="47">
        <v>2</v>
      </c>
      <c r="EO12" s="47" t="s">
        <v>50</v>
      </c>
      <c r="EP12" s="8" t="s">
        <v>51</v>
      </c>
      <c r="EQ12" s="1">
        <v>684.22714993587351</v>
      </c>
      <c r="ER12" s="1">
        <v>0</v>
      </c>
      <c r="ES12" s="1">
        <v>8.6823852563323953</v>
      </c>
      <c r="ET12" s="1">
        <v>675.54476467954112</v>
      </c>
      <c r="EU12" s="1">
        <v>3123.1376110808687</v>
      </c>
      <c r="EV12" s="1">
        <v>2951.9749089493662</v>
      </c>
      <c r="EW12" s="1">
        <v>36.937595858546047</v>
      </c>
      <c r="EX12" s="1">
        <v>6038.1749241716889</v>
      </c>
      <c r="EY12" s="47">
        <v>2</v>
      </c>
      <c r="EZ12" s="47" t="s">
        <v>50</v>
      </c>
      <c r="FA12" s="8" t="s">
        <v>51</v>
      </c>
      <c r="FB12" s="1">
        <v>61.628451753698045</v>
      </c>
      <c r="FC12" s="1">
        <v>0.12935183928029659</v>
      </c>
      <c r="FD12" s="1">
        <v>3.839372079547573</v>
      </c>
      <c r="FE12" s="1">
        <v>57.918431513430768</v>
      </c>
      <c r="FF12" s="1"/>
      <c r="FG12" s="1"/>
      <c r="FH12" s="1"/>
      <c r="FI12" s="1"/>
      <c r="FJ12" s="47">
        <v>2</v>
      </c>
      <c r="FK12" s="47" t="s">
        <v>50</v>
      </c>
      <c r="FL12" s="8" t="s">
        <v>51</v>
      </c>
      <c r="FM12" s="1"/>
      <c r="FN12" s="1"/>
      <c r="FO12" s="1"/>
      <c r="FP12" s="1"/>
      <c r="FQ12" s="1"/>
      <c r="FR12" s="1"/>
      <c r="FS12" s="1"/>
      <c r="FT12" s="1"/>
      <c r="FU12" s="47">
        <v>2</v>
      </c>
      <c r="FV12" s="47" t="s">
        <v>50</v>
      </c>
      <c r="FW12" s="8" t="s">
        <v>51</v>
      </c>
      <c r="FX12" s="1"/>
      <c r="FY12" s="1"/>
      <c r="FZ12" s="1"/>
      <c r="GA12" s="1"/>
      <c r="GB12" s="1">
        <v>0.10478100036</v>
      </c>
      <c r="GC12" s="1"/>
      <c r="GD12" s="1"/>
      <c r="GE12" s="1">
        <v>0.10478100036</v>
      </c>
      <c r="GF12" s="47">
        <v>2</v>
      </c>
      <c r="GG12" s="47" t="s">
        <v>50</v>
      </c>
      <c r="GH12" s="8" t="s">
        <v>51</v>
      </c>
      <c r="GI12" s="1">
        <v>0</v>
      </c>
      <c r="GJ12" s="1">
        <v>0</v>
      </c>
      <c r="GK12" s="1">
        <v>0</v>
      </c>
      <c r="GL12" s="1">
        <v>0</v>
      </c>
      <c r="GM12" s="1"/>
      <c r="GN12" s="1"/>
      <c r="GO12" s="1"/>
      <c r="GP12" s="1"/>
      <c r="GQ12" s="47">
        <v>2</v>
      </c>
      <c r="GR12" s="47" t="s">
        <v>50</v>
      </c>
      <c r="GS12" s="8" t="s">
        <v>51</v>
      </c>
      <c r="GT12" s="1">
        <f t="shared" ref="GT12:GT17" si="248">D12+H12+O12+S12+Z12+AD12+AK12+AV12+BG12+BK12+BR12+CC12+CN12+CR12+CY12+DC12+DN12+DU12+DY12+EJ12+EU12+FB12+FF12+FX12+GB12+GI12+GM12+AO12+AZ12+BV12+CG12+DJ12+EQ12+FM12+FQ12+EF12</f>
        <v>119482.81273391997</v>
      </c>
      <c r="GU12" s="1">
        <f t="shared" ref="GU12:GU17" si="249">E12+I12+P12+T12+AA12+AE12+AL12+AW12+BH12+BL12+BS12+CD12+CO12+CS12+CZ12+DD12+DO12+DV12+DZ12+EK12+EV12+FC12+FG12+FY12+GC12+GJ12+GN12+AP12+BA12+BW12+CH12+DK12+ER12+FN12+FR12+EG12</f>
        <v>17580.395584953887</v>
      </c>
      <c r="GV12" s="1">
        <f t="shared" ref="GV12:GV17" si="250">F12+J12+Q12+U12+AB12+AF12+AM12+AX12+BI12+BM12+BT12+CE12+CP12+CT12+DA12+DE12+DP12+DW12+EA12+EL12+EW12+FD12+FH12+FZ12+GD12+GK12+GO12+AQ12+BB12+BX12+CI12+DL12+ES12+FO12+FS12+EH12</f>
        <v>2169.6616911029746</v>
      </c>
      <c r="GW12" s="1">
        <f t="shared" ref="GW12:GW17" si="251">G12+K12+R12+V12+AC12+AG12+AN12+AY12+BJ12+BN12+BU12+CF12+CQ12+CU12+DB12+DF12+DQ12+DX12+EB12+EM12+EX12+FE12+FI12+GA12+GE12+GL12+GP12+AR12+BC12+BY12+CJ12+DM12+ET12+FP12+FT12+EI12</f>
        <v>134893.54662777088</v>
      </c>
    </row>
    <row r="13" spans="1:205" x14ac:dyDescent="0.3">
      <c r="A13" s="48"/>
      <c r="B13" s="48"/>
      <c r="C13" s="8" t="s">
        <v>52</v>
      </c>
      <c r="D13" s="1">
        <v>250.91668275536264</v>
      </c>
      <c r="E13" s="1">
        <v>0</v>
      </c>
      <c r="F13" s="1">
        <v>0.63508661754354989</v>
      </c>
      <c r="G13" s="1">
        <v>250.28159613781909</v>
      </c>
      <c r="H13" s="1"/>
      <c r="I13" s="1"/>
      <c r="J13" s="1"/>
      <c r="K13" s="1"/>
      <c r="L13" s="48"/>
      <c r="M13" s="48"/>
      <c r="N13" s="8" t="s">
        <v>52</v>
      </c>
      <c r="O13" s="1">
        <v>6.8020111701289787</v>
      </c>
      <c r="P13" s="1"/>
      <c r="Q13" s="1"/>
      <c r="R13" s="1">
        <v>6.8020111701289787</v>
      </c>
      <c r="S13" s="1">
        <v>60.711689286362521</v>
      </c>
      <c r="T13" s="1">
        <v>0.70825914758450637</v>
      </c>
      <c r="U13" s="1">
        <v>4.5533226115513017</v>
      </c>
      <c r="V13" s="1">
        <v>56.866625822395726</v>
      </c>
      <c r="W13" s="48"/>
      <c r="X13" s="48"/>
      <c r="Y13" s="8" t="s">
        <v>52</v>
      </c>
      <c r="Z13" s="1">
        <v>65.257619437317004</v>
      </c>
      <c r="AA13" s="1"/>
      <c r="AB13" s="1">
        <v>41.950669962339305</v>
      </c>
      <c r="AC13" s="1">
        <v>23.306949474977703</v>
      </c>
      <c r="AD13" s="1"/>
      <c r="AE13" s="1"/>
      <c r="AF13" s="1"/>
      <c r="AG13" s="1"/>
      <c r="AH13" s="48"/>
      <c r="AI13" s="48"/>
      <c r="AJ13" s="8" t="s">
        <v>52</v>
      </c>
      <c r="AK13" s="1">
        <v>439.15333895711302</v>
      </c>
      <c r="AL13" s="1">
        <v>6.1810679740273144</v>
      </c>
      <c r="AM13" s="1">
        <v>0.94468436257938038</v>
      </c>
      <c r="AN13" s="1">
        <v>444.38972256856096</v>
      </c>
      <c r="AO13" s="1"/>
      <c r="AP13" s="1"/>
      <c r="AQ13" s="1"/>
      <c r="AR13" s="1"/>
      <c r="AS13" s="48"/>
      <c r="AT13" s="48"/>
      <c r="AU13" s="8" t="s">
        <v>52</v>
      </c>
      <c r="AV13" s="1">
        <v>144.13605344876026</v>
      </c>
      <c r="AW13" s="1">
        <v>0.27002157951420713</v>
      </c>
      <c r="AX13" s="1">
        <v>15.109051709585316</v>
      </c>
      <c r="AY13" s="1">
        <v>129.29702331868916</v>
      </c>
      <c r="AZ13" s="1">
        <v>608.47429233870253</v>
      </c>
      <c r="BA13" s="1">
        <v>0.93709072500291768</v>
      </c>
      <c r="BB13" s="1"/>
      <c r="BC13" s="1">
        <v>609.41138306370544</v>
      </c>
      <c r="BD13" s="48"/>
      <c r="BE13" s="48"/>
      <c r="BF13" s="8" t="s">
        <v>52</v>
      </c>
      <c r="BG13" s="1">
        <v>79.428982751966927</v>
      </c>
      <c r="BH13" s="1">
        <v>2.0649259698700462E-2</v>
      </c>
      <c r="BI13" s="1">
        <v>6.6263183384762669E-8</v>
      </c>
      <c r="BJ13" s="1">
        <v>79.449631945402444</v>
      </c>
      <c r="BK13" s="1">
        <v>61.9416479698831</v>
      </c>
      <c r="BL13" s="1">
        <v>0.15082217500400219</v>
      </c>
      <c r="BM13" s="1">
        <v>8.8493946175731253E-2</v>
      </c>
      <c r="BN13" s="1">
        <v>62.003976198711371</v>
      </c>
      <c r="BO13" s="48"/>
      <c r="BP13" s="48"/>
      <c r="BQ13" s="8" t="s">
        <v>52</v>
      </c>
      <c r="BR13" s="1"/>
      <c r="BS13" s="1"/>
      <c r="BT13" s="1"/>
      <c r="BU13" s="1"/>
      <c r="BV13" s="1">
        <v>1463.847831444524</v>
      </c>
      <c r="BW13" s="1">
        <v>0</v>
      </c>
      <c r="BX13" s="1">
        <v>1.2969327745240662</v>
      </c>
      <c r="BY13" s="1">
        <v>1462.5508986699999</v>
      </c>
      <c r="BZ13" s="48"/>
      <c r="CA13" s="48"/>
      <c r="CB13" s="8" t="s">
        <v>52</v>
      </c>
      <c r="CC13" s="1">
        <v>500.83374023604949</v>
      </c>
      <c r="CD13" s="1">
        <v>8.6825190219691422</v>
      </c>
      <c r="CE13" s="1">
        <v>24.655205333042886</v>
      </c>
      <c r="CF13" s="1">
        <v>484.86105392497575</v>
      </c>
      <c r="CG13" s="1">
        <v>0</v>
      </c>
      <c r="CH13" s="1">
        <v>0</v>
      </c>
      <c r="CI13" s="1">
        <v>0</v>
      </c>
      <c r="CJ13" s="1">
        <v>0</v>
      </c>
      <c r="CK13" s="48"/>
      <c r="CL13" s="48"/>
      <c r="CM13" s="8" t="s">
        <v>52</v>
      </c>
      <c r="CN13" s="1"/>
      <c r="CO13" s="1"/>
      <c r="CP13" s="1"/>
      <c r="CQ13" s="1"/>
      <c r="CR13" s="1"/>
      <c r="CS13" s="1"/>
      <c r="CT13" s="1"/>
      <c r="CU13" s="1"/>
      <c r="CV13" s="48"/>
      <c r="CW13" s="48"/>
      <c r="CX13" s="8" t="s">
        <v>52</v>
      </c>
      <c r="CY13" s="1"/>
      <c r="CZ13" s="1"/>
      <c r="DA13" s="1"/>
      <c r="DB13" s="1"/>
      <c r="DC13" s="1">
        <v>716.38427393815618</v>
      </c>
      <c r="DD13" s="1">
        <v>1.2333335825629774</v>
      </c>
      <c r="DE13" s="1"/>
      <c r="DF13" s="1">
        <v>717.61760752071916</v>
      </c>
      <c r="DG13" s="48"/>
      <c r="DH13" s="48"/>
      <c r="DI13" s="8" t="s">
        <v>52</v>
      </c>
      <c r="DJ13" s="1">
        <v>37.976204367535736</v>
      </c>
      <c r="DK13" s="1"/>
      <c r="DL13" s="1">
        <v>2.8074562659278399</v>
      </c>
      <c r="DM13" s="1">
        <v>35.168748101607896</v>
      </c>
      <c r="DN13" s="1">
        <v>2649.5309276291955</v>
      </c>
      <c r="DO13" s="1">
        <v>57.689203931672182</v>
      </c>
      <c r="DP13" s="1">
        <v>196.92785641919545</v>
      </c>
      <c r="DQ13" s="1">
        <v>2510.2922751416722</v>
      </c>
      <c r="DR13" s="48"/>
      <c r="DS13" s="48"/>
      <c r="DT13" s="8" t="s">
        <v>52</v>
      </c>
      <c r="DU13" s="1">
        <v>0.43497689484410001</v>
      </c>
      <c r="DV13" s="1">
        <v>7.0498076313438727</v>
      </c>
      <c r="DW13" s="1"/>
      <c r="DX13" s="1">
        <v>7.4847845261879726</v>
      </c>
      <c r="DY13" s="1">
        <v>67.462744826165704</v>
      </c>
      <c r="DZ13" s="1">
        <v>3.7124713879888702</v>
      </c>
      <c r="EA13" s="1">
        <v>8.6807273503794136E-2</v>
      </c>
      <c r="EB13" s="1">
        <v>71.08840894065078</v>
      </c>
      <c r="EC13" s="48"/>
      <c r="ED13" s="48"/>
      <c r="EE13" s="8" t="s">
        <v>52</v>
      </c>
      <c r="EF13" s="1">
        <v>121.96556289944452</v>
      </c>
      <c r="EG13" s="1">
        <v>0</v>
      </c>
      <c r="EH13" s="1">
        <v>0.33871492775972456</v>
      </c>
      <c r="EI13" s="1">
        <v>121.6268479716848</v>
      </c>
      <c r="EJ13" s="1">
        <v>8.4472624375399999E-2</v>
      </c>
      <c r="EK13" s="1"/>
      <c r="EL13" s="1"/>
      <c r="EM13" s="1">
        <v>8.4472624375399999E-2</v>
      </c>
      <c r="EN13" s="48"/>
      <c r="EO13" s="48"/>
      <c r="EP13" s="8" t="s">
        <v>52</v>
      </c>
      <c r="EQ13" s="1">
        <v>3120.0524024659021</v>
      </c>
      <c r="ER13" s="1">
        <v>9.5989340783407897</v>
      </c>
      <c r="ES13" s="1">
        <v>246.7994122812629</v>
      </c>
      <c r="ET13" s="1">
        <v>2882.8519242629795</v>
      </c>
      <c r="EU13" s="1">
        <v>4.2674269157475004</v>
      </c>
      <c r="EV13" s="1"/>
      <c r="EW13" s="1"/>
      <c r="EX13" s="1">
        <v>4.2674269157475004</v>
      </c>
      <c r="EY13" s="48"/>
      <c r="EZ13" s="48"/>
      <c r="FA13" s="8" t="s">
        <v>52</v>
      </c>
      <c r="FB13" s="1">
        <v>19.074725071308311</v>
      </c>
      <c r="FC13" s="1"/>
      <c r="FD13" s="1">
        <v>0.60776651428270156</v>
      </c>
      <c r="FE13" s="1">
        <v>18.46695855702561</v>
      </c>
      <c r="FF13" s="1"/>
      <c r="FG13" s="1"/>
      <c r="FH13" s="1"/>
      <c r="FI13" s="1"/>
      <c r="FJ13" s="48"/>
      <c r="FK13" s="48"/>
      <c r="FL13" s="8" t="s">
        <v>52</v>
      </c>
      <c r="FM13" s="1">
        <v>7.2058629409900002E-2</v>
      </c>
      <c r="FN13" s="1"/>
      <c r="FO13" s="1"/>
      <c r="FP13" s="1">
        <v>7.2058629409900002E-2</v>
      </c>
      <c r="FQ13" s="1"/>
      <c r="FR13" s="1"/>
      <c r="FS13" s="1"/>
      <c r="FT13" s="1"/>
      <c r="FU13" s="48"/>
      <c r="FV13" s="48"/>
      <c r="FW13" s="8" t="s">
        <v>52</v>
      </c>
      <c r="FX13" s="1">
        <v>0.39816540781672</v>
      </c>
      <c r="FY13" s="1"/>
      <c r="FZ13" s="1"/>
      <c r="GA13" s="1">
        <v>0.39816540781672</v>
      </c>
      <c r="GB13" s="1">
        <v>6.7466121325900001</v>
      </c>
      <c r="GC13" s="1"/>
      <c r="GD13" s="1">
        <v>0.68710203336399989</v>
      </c>
      <c r="GE13" s="1">
        <v>6.0595100992260003</v>
      </c>
      <c r="GF13" s="48"/>
      <c r="GG13" s="48"/>
      <c r="GH13" s="8" t="s">
        <v>52</v>
      </c>
      <c r="GI13" s="1">
        <v>0</v>
      </c>
      <c r="GJ13" s="1">
        <v>0</v>
      </c>
      <c r="GK13" s="1">
        <v>0</v>
      </c>
      <c r="GL13" s="1">
        <v>0</v>
      </c>
      <c r="GM13" s="1">
        <v>3.5595700953989999E-2</v>
      </c>
      <c r="GN13" s="1"/>
      <c r="GO13" s="1"/>
      <c r="GP13" s="1">
        <v>3.5595700953989999E-2</v>
      </c>
      <c r="GQ13" s="48"/>
      <c r="GR13" s="48"/>
      <c r="GS13" s="8" t="s">
        <v>52</v>
      </c>
      <c r="GT13" s="1">
        <f t="shared" si="248"/>
        <v>10425.990039299615</v>
      </c>
      <c r="GU13" s="1">
        <f t="shared" si="249"/>
        <v>96.234180494709477</v>
      </c>
      <c r="GV13" s="1">
        <f t="shared" si="250"/>
        <v>537.48856309890107</v>
      </c>
      <c r="GW13" s="1">
        <f t="shared" si="251"/>
        <v>9984.7356566954259</v>
      </c>
    </row>
    <row r="14" spans="1:205" x14ac:dyDescent="0.3">
      <c r="A14" s="48"/>
      <c r="B14" s="48"/>
      <c r="C14" s="8" t="s">
        <v>53</v>
      </c>
      <c r="D14" s="1">
        <v>0</v>
      </c>
      <c r="E14" s="1">
        <v>0</v>
      </c>
      <c r="F14" s="1">
        <v>0</v>
      </c>
      <c r="G14" s="1">
        <v>0</v>
      </c>
      <c r="H14" s="1"/>
      <c r="I14" s="1"/>
      <c r="J14" s="1"/>
      <c r="K14" s="1"/>
      <c r="L14" s="48"/>
      <c r="M14" s="48"/>
      <c r="N14" s="8" t="s">
        <v>53</v>
      </c>
      <c r="O14" s="1"/>
      <c r="P14" s="1"/>
      <c r="Q14" s="1"/>
      <c r="R14" s="1"/>
      <c r="S14" s="1"/>
      <c r="T14" s="1"/>
      <c r="U14" s="1"/>
      <c r="V14" s="1"/>
      <c r="W14" s="48"/>
      <c r="X14" s="48"/>
      <c r="Y14" s="8" t="s">
        <v>53</v>
      </c>
      <c r="Z14" s="1"/>
      <c r="AA14" s="1"/>
      <c r="AB14" s="1"/>
      <c r="AC14" s="1"/>
      <c r="AD14" s="1"/>
      <c r="AE14" s="1"/>
      <c r="AF14" s="1"/>
      <c r="AG14" s="1"/>
      <c r="AH14" s="48"/>
      <c r="AI14" s="48"/>
      <c r="AJ14" s="8" t="s">
        <v>53</v>
      </c>
      <c r="AK14" s="1">
        <v>16868.785161126088</v>
      </c>
      <c r="AL14" s="1"/>
      <c r="AM14" s="1">
        <v>0.28286662979735411</v>
      </c>
      <c r="AN14" s="1">
        <v>16868.502294496291</v>
      </c>
      <c r="AO14" s="1"/>
      <c r="AP14" s="1"/>
      <c r="AQ14" s="1"/>
      <c r="AR14" s="1"/>
      <c r="AS14" s="48"/>
      <c r="AT14" s="48"/>
      <c r="AU14" s="8" t="s">
        <v>53</v>
      </c>
      <c r="AV14" s="1"/>
      <c r="AW14" s="1"/>
      <c r="AX14" s="1"/>
      <c r="AY14" s="1"/>
      <c r="AZ14" s="1"/>
      <c r="BA14" s="1"/>
      <c r="BB14" s="1"/>
      <c r="BC14" s="1"/>
      <c r="BD14" s="48"/>
      <c r="BE14" s="48"/>
      <c r="BF14" s="8" t="s">
        <v>53</v>
      </c>
      <c r="BG14" s="1"/>
      <c r="BH14" s="1"/>
      <c r="BI14" s="1"/>
      <c r="BJ14" s="1"/>
      <c r="BK14" s="1">
        <v>0</v>
      </c>
      <c r="BL14" s="1">
        <v>0</v>
      </c>
      <c r="BM14" s="1">
        <v>0</v>
      </c>
      <c r="BN14" s="1">
        <v>0</v>
      </c>
      <c r="BO14" s="48"/>
      <c r="BP14" s="48"/>
      <c r="BQ14" s="8" t="s">
        <v>53</v>
      </c>
      <c r="BR14" s="1"/>
      <c r="BS14" s="1"/>
      <c r="BT14" s="1"/>
      <c r="BU14" s="1"/>
      <c r="BV14" s="1">
        <v>0</v>
      </c>
      <c r="BW14" s="1">
        <v>0</v>
      </c>
      <c r="BX14" s="1">
        <v>0</v>
      </c>
      <c r="BY14" s="1">
        <v>0</v>
      </c>
      <c r="BZ14" s="48"/>
      <c r="CA14" s="48"/>
      <c r="CB14" s="8" t="s">
        <v>53</v>
      </c>
      <c r="CC14" s="1"/>
      <c r="CD14" s="1"/>
      <c r="CE14" s="1"/>
      <c r="CF14" s="1"/>
      <c r="CG14" s="1">
        <v>0</v>
      </c>
      <c r="CH14" s="1">
        <v>0</v>
      </c>
      <c r="CI14" s="1">
        <v>0</v>
      </c>
      <c r="CJ14" s="1">
        <v>0</v>
      </c>
      <c r="CK14" s="48"/>
      <c r="CL14" s="48"/>
      <c r="CM14" s="8" t="s">
        <v>53</v>
      </c>
      <c r="CN14" s="1"/>
      <c r="CO14" s="1"/>
      <c r="CP14" s="1"/>
      <c r="CQ14" s="1"/>
      <c r="CR14" s="1"/>
      <c r="CS14" s="1"/>
      <c r="CT14" s="1"/>
      <c r="CU14" s="1"/>
      <c r="CV14" s="48"/>
      <c r="CW14" s="48"/>
      <c r="CX14" s="8" t="s">
        <v>53</v>
      </c>
      <c r="CY14" s="1"/>
      <c r="CZ14" s="1"/>
      <c r="DA14" s="1"/>
      <c r="DB14" s="1"/>
      <c r="DC14" s="1"/>
      <c r="DD14" s="1"/>
      <c r="DE14" s="1"/>
      <c r="DF14" s="1"/>
      <c r="DG14" s="48"/>
      <c r="DH14" s="48"/>
      <c r="DI14" s="8" t="s">
        <v>53</v>
      </c>
      <c r="DJ14" s="1"/>
      <c r="DK14" s="1"/>
      <c r="DL14" s="1"/>
      <c r="DM14" s="1"/>
      <c r="DN14" s="1">
        <v>196.231656966</v>
      </c>
      <c r="DO14" s="1">
        <v>9.9355714303698051E-2</v>
      </c>
      <c r="DP14" s="1"/>
      <c r="DQ14" s="1">
        <v>196.3310126803037</v>
      </c>
      <c r="DR14" s="48"/>
      <c r="DS14" s="48"/>
      <c r="DT14" s="8" t="s">
        <v>53</v>
      </c>
      <c r="DU14" s="1"/>
      <c r="DV14" s="1"/>
      <c r="DW14" s="1"/>
      <c r="DX14" s="1"/>
      <c r="DY14" s="1">
        <v>0</v>
      </c>
      <c r="DZ14" s="1">
        <v>0</v>
      </c>
      <c r="EA14" s="1">
        <v>0</v>
      </c>
      <c r="EB14" s="1">
        <v>0</v>
      </c>
      <c r="EC14" s="48"/>
      <c r="ED14" s="48"/>
      <c r="EE14" s="8" t="s">
        <v>53</v>
      </c>
      <c r="EF14" s="1"/>
      <c r="EG14" s="1">
        <v>0</v>
      </c>
      <c r="EH14" s="1">
        <v>0</v>
      </c>
      <c r="EI14" s="1"/>
      <c r="EJ14" s="1"/>
      <c r="EK14" s="1"/>
      <c r="EL14" s="1"/>
      <c r="EM14" s="1"/>
      <c r="EN14" s="48"/>
      <c r="EO14" s="48"/>
      <c r="EP14" s="8" t="s">
        <v>53</v>
      </c>
      <c r="EQ14" s="1">
        <v>0</v>
      </c>
      <c r="ER14" s="1">
        <v>0</v>
      </c>
      <c r="ES14" s="1">
        <v>0</v>
      </c>
      <c r="ET14" s="1">
        <v>0</v>
      </c>
      <c r="EU14" s="1"/>
      <c r="EV14" s="1"/>
      <c r="EW14" s="1"/>
      <c r="EX14" s="1"/>
      <c r="EY14" s="48"/>
      <c r="EZ14" s="48"/>
      <c r="FA14" s="8" t="s">
        <v>53</v>
      </c>
      <c r="FB14" s="1"/>
      <c r="FC14" s="1"/>
      <c r="FD14" s="1"/>
      <c r="FE14" s="1"/>
      <c r="FF14" s="1"/>
      <c r="FG14" s="1"/>
      <c r="FH14" s="1"/>
      <c r="FI14" s="1"/>
      <c r="FJ14" s="48"/>
      <c r="FK14" s="48"/>
      <c r="FL14" s="8" t="s">
        <v>53</v>
      </c>
      <c r="FM14" s="1"/>
      <c r="FN14" s="1"/>
      <c r="FO14" s="1"/>
      <c r="FP14" s="1"/>
      <c r="FQ14" s="1"/>
      <c r="FR14" s="1"/>
      <c r="FS14" s="1"/>
      <c r="FT14" s="1"/>
      <c r="FU14" s="48"/>
      <c r="FV14" s="48"/>
      <c r="FW14" s="8" t="s">
        <v>53</v>
      </c>
      <c r="FX14" s="1"/>
      <c r="FY14" s="1"/>
      <c r="FZ14" s="1"/>
      <c r="GA14" s="1"/>
      <c r="GB14" s="1"/>
      <c r="GC14" s="1"/>
      <c r="GD14" s="1"/>
      <c r="GE14" s="1"/>
      <c r="GF14" s="48"/>
      <c r="GG14" s="48"/>
      <c r="GH14" s="8" t="s">
        <v>53</v>
      </c>
      <c r="GI14" s="1">
        <v>0</v>
      </c>
      <c r="GJ14" s="1">
        <v>0</v>
      </c>
      <c r="GK14" s="1">
        <v>0</v>
      </c>
      <c r="GL14" s="1">
        <v>0</v>
      </c>
      <c r="GM14" s="1"/>
      <c r="GN14" s="1"/>
      <c r="GO14" s="1"/>
      <c r="GP14" s="1"/>
      <c r="GQ14" s="48"/>
      <c r="GR14" s="48"/>
      <c r="GS14" s="8" t="s">
        <v>53</v>
      </c>
      <c r="GT14" s="1">
        <f t="shared" si="248"/>
        <v>17065.016818092088</v>
      </c>
      <c r="GU14" s="1">
        <f t="shared" si="249"/>
        <v>9.9355714303698051E-2</v>
      </c>
      <c r="GV14" s="1">
        <f t="shared" si="250"/>
        <v>0.28286662979735411</v>
      </c>
      <c r="GW14" s="1">
        <f t="shared" si="251"/>
        <v>17064.833307176596</v>
      </c>
    </row>
    <row r="15" spans="1:205" x14ac:dyDescent="0.3">
      <c r="A15" s="48"/>
      <c r="B15" s="48"/>
      <c r="C15" s="8" t="s">
        <v>54</v>
      </c>
      <c r="D15" s="1">
        <v>1294.8137220673086</v>
      </c>
      <c r="E15" s="1">
        <v>65.045246888025531</v>
      </c>
      <c r="F15" s="1">
        <v>7.2411063483541511</v>
      </c>
      <c r="G15" s="1">
        <v>1352.61786260698</v>
      </c>
      <c r="H15" s="1"/>
      <c r="I15" s="1"/>
      <c r="J15" s="1"/>
      <c r="K15" s="1"/>
      <c r="L15" s="48"/>
      <c r="M15" s="48"/>
      <c r="N15" s="8" t="s">
        <v>54</v>
      </c>
      <c r="O15" s="1"/>
      <c r="P15" s="1"/>
      <c r="Q15" s="1"/>
      <c r="R15" s="1"/>
      <c r="S15" s="1"/>
      <c r="T15" s="1"/>
      <c r="U15" s="1"/>
      <c r="V15" s="1"/>
      <c r="W15" s="48"/>
      <c r="X15" s="48"/>
      <c r="Y15" s="8" t="s">
        <v>54</v>
      </c>
      <c r="Z15" s="1">
        <v>0.29161735751999995</v>
      </c>
      <c r="AA15" s="1"/>
      <c r="AB15" s="1"/>
      <c r="AC15" s="1">
        <v>0.29161735751999995</v>
      </c>
      <c r="AD15" s="1"/>
      <c r="AE15" s="1"/>
      <c r="AF15" s="1"/>
      <c r="AG15" s="1"/>
      <c r="AH15" s="48"/>
      <c r="AI15" s="48"/>
      <c r="AJ15" s="8" t="s">
        <v>54</v>
      </c>
      <c r="AK15" s="1">
        <v>964.49437903809655</v>
      </c>
      <c r="AL15" s="1">
        <v>4.6563582989274437</v>
      </c>
      <c r="AM15" s="1">
        <v>5.7006761101760048</v>
      </c>
      <c r="AN15" s="1">
        <v>963.45006122684799</v>
      </c>
      <c r="AO15" s="1">
        <v>69.708990960454244</v>
      </c>
      <c r="AP15" s="1">
        <v>5.5967605973645291</v>
      </c>
      <c r="AQ15" s="1">
        <v>22.558288266033863</v>
      </c>
      <c r="AR15" s="1">
        <v>52.747463291784911</v>
      </c>
      <c r="AS15" s="48"/>
      <c r="AT15" s="48"/>
      <c r="AU15" s="8" t="s">
        <v>54</v>
      </c>
      <c r="AV15" s="1">
        <v>2.41343322054</v>
      </c>
      <c r="AW15" s="1"/>
      <c r="AX15" s="1"/>
      <c r="AY15" s="1">
        <v>2.41343322054</v>
      </c>
      <c r="AZ15" s="1">
        <v>73.306577026666986</v>
      </c>
      <c r="BA15" s="1"/>
      <c r="BB15" s="1"/>
      <c r="BC15" s="1">
        <v>73.306577026666986</v>
      </c>
      <c r="BD15" s="48"/>
      <c r="BE15" s="48"/>
      <c r="BF15" s="8" t="s">
        <v>54</v>
      </c>
      <c r="BG15" s="1"/>
      <c r="BH15" s="1"/>
      <c r="BI15" s="1"/>
      <c r="BJ15" s="1"/>
      <c r="BK15" s="1">
        <v>520.55812985471596</v>
      </c>
      <c r="BL15" s="1">
        <v>0.10371283261645203</v>
      </c>
      <c r="BM15" s="1">
        <v>0.79492608882344484</v>
      </c>
      <c r="BN15" s="1">
        <v>519.86691659850896</v>
      </c>
      <c r="BO15" s="48"/>
      <c r="BP15" s="48"/>
      <c r="BQ15" s="8" t="s">
        <v>54</v>
      </c>
      <c r="BR15" s="1"/>
      <c r="BS15" s="1"/>
      <c r="BT15" s="1"/>
      <c r="BU15" s="1"/>
      <c r="BV15" s="1">
        <v>1.7740874559399999</v>
      </c>
      <c r="BW15" s="1">
        <v>0</v>
      </c>
      <c r="BX15" s="1">
        <v>1.7740874559399999</v>
      </c>
      <c r="BY15" s="1">
        <v>0</v>
      </c>
      <c r="BZ15" s="48"/>
      <c r="CA15" s="48"/>
      <c r="CB15" s="8" t="s">
        <v>54</v>
      </c>
      <c r="CC15" s="1">
        <v>16.914161048911598</v>
      </c>
      <c r="CD15" s="1"/>
      <c r="CE15" s="1">
        <v>8.8112873045453988</v>
      </c>
      <c r="CF15" s="1">
        <v>8.1028737443661996</v>
      </c>
      <c r="CG15" s="1">
        <v>0</v>
      </c>
      <c r="CH15" s="1">
        <v>0</v>
      </c>
      <c r="CI15" s="1">
        <v>0</v>
      </c>
      <c r="CJ15" s="1">
        <v>0</v>
      </c>
      <c r="CK15" s="48"/>
      <c r="CL15" s="48"/>
      <c r="CM15" s="8" t="s">
        <v>54</v>
      </c>
      <c r="CN15" s="1"/>
      <c r="CO15" s="1"/>
      <c r="CP15" s="1"/>
      <c r="CQ15" s="1"/>
      <c r="CR15" s="1"/>
      <c r="CS15" s="1"/>
      <c r="CT15" s="1"/>
      <c r="CU15" s="1"/>
      <c r="CV15" s="48"/>
      <c r="CW15" s="48"/>
      <c r="CX15" s="8" t="s">
        <v>54</v>
      </c>
      <c r="CY15" s="1"/>
      <c r="CZ15" s="1"/>
      <c r="DA15" s="1"/>
      <c r="DB15" s="1"/>
      <c r="DC15" s="1">
        <v>28.578069176244092</v>
      </c>
      <c r="DD15" s="1"/>
      <c r="DE15" s="1">
        <v>13.252646032875798</v>
      </c>
      <c r="DF15" s="1">
        <v>15.325423143368294</v>
      </c>
      <c r="DG15" s="48"/>
      <c r="DH15" s="48"/>
      <c r="DI15" s="8" t="s">
        <v>54</v>
      </c>
      <c r="DJ15" s="1">
        <v>59.357403745387764</v>
      </c>
      <c r="DK15" s="1">
        <v>4.0957323297872001</v>
      </c>
      <c r="DL15" s="1">
        <v>37.849766801909553</v>
      </c>
      <c r="DM15" s="1">
        <v>25.603369273265411</v>
      </c>
      <c r="DN15" s="1">
        <v>938.60936247335133</v>
      </c>
      <c r="DO15" s="1">
        <v>2.7625684596090423</v>
      </c>
      <c r="DP15" s="1">
        <v>143.03615242835133</v>
      </c>
      <c r="DQ15" s="1">
        <v>798.33577850460904</v>
      </c>
      <c r="DR15" s="48"/>
      <c r="DS15" s="48"/>
      <c r="DT15" s="8" t="s">
        <v>54</v>
      </c>
      <c r="DU15" s="1"/>
      <c r="DV15" s="1"/>
      <c r="DW15" s="1"/>
      <c r="DX15" s="1"/>
      <c r="DY15" s="1">
        <v>536.74114476201328</v>
      </c>
      <c r="DZ15" s="1">
        <v>0.19530163435797476</v>
      </c>
      <c r="EA15" s="1">
        <v>4.625376138397769</v>
      </c>
      <c r="EB15" s="1">
        <v>532.31107025797348</v>
      </c>
      <c r="EC15" s="48"/>
      <c r="ED15" s="48"/>
      <c r="EE15" s="8" t="s">
        <v>54</v>
      </c>
      <c r="EF15" s="1">
        <v>256.82173164946454</v>
      </c>
      <c r="EG15" s="1">
        <v>0</v>
      </c>
      <c r="EH15" s="1">
        <v>2.7569092886271562</v>
      </c>
      <c r="EI15" s="1">
        <v>254.06482236083738</v>
      </c>
      <c r="EJ15" s="1"/>
      <c r="EK15" s="1"/>
      <c r="EL15" s="1"/>
      <c r="EM15" s="1"/>
      <c r="EN15" s="48"/>
      <c r="EO15" s="48"/>
      <c r="EP15" s="8" t="s">
        <v>54</v>
      </c>
      <c r="EQ15" s="1">
        <v>4466.8339358695266</v>
      </c>
      <c r="ER15" s="1">
        <v>147.34559070814294</v>
      </c>
      <c r="ES15" s="1">
        <v>863.97689110276087</v>
      </c>
      <c r="ET15" s="1">
        <v>3750.2026354749073</v>
      </c>
      <c r="EU15" s="1"/>
      <c r="EV15" s="1"/>
      <c r="EW15" s="1"/>
      <c r="EX15" s="1"/>
      <c r="EY15" s="48"/>
      <c r="EZ15" s="48"/>
      <c r="FA15" s="8" t="s">
        <v>54</v>
      </c>
      <c r="FB15" s="1">
        <v>0.1754367682679</v>
      </c>
      <c r="FC15" s="1">
        <v>0.66519466139819994</v>
      </c>
      <c r="FD15" s="1"/>
      <c r="FE15" s="1">
        <v>0.84063142966609994</v>
      </c>
      <c r="FF15" s="1"/>
      <c r="FG15" s="1"/>
      <c r="FH15" s="1"/>
      <c r="FI15" s="1"/>
      <c r="FJ15" s="48"/>
      <c r="FK15" s="48"/>
      <c r="FL15" s="8" t="s">
        <v>54</v>
      </c>
      <c r="FM15" s="1"/>
      <c r="FN15" s="1"/>
      <c r="FO15" s="1"/>
      <c r="FP15" s="1"/>
      <c r="FQ15" s="1"/>
      <c r="FR15" s="1"/>
      <c r="FS15" s="1"/>
      <c r="FT15" s="1"/>
      <c r="FU15" s="48"/>
      <c r="FV15" s="48"/>
      <c r="FW15" s="8" t="s">
        <v>54</v>
      </c>
      <c r="FX15" s="1">
        <v>0.91900036225182102</v>
      </c>
      <c r="FY15" s="1"/>
      <c r="FZ15" s="1"/>
      <c r="GA15" s="1">
        <v>0.91900036225182102</v>
      </c>
      <c r="GB15" s="1">
        <v>0.15187809629099999</v>
      </c>
      <c r="GC15" s="1"/>
      <c r="GD15" s="1"/>
      <c r="GE15" s="1">
        <v>0.15187809629099999</v>
      </c>
      <c r="GF15" s="48"/>
      <c r="GG15" s="48"/>
      <c r="GH15" s="8" t="s">
        <v>54</v>
      </c>
      <c r="GI15" s="1">
        <v>0</v>
      </c>
      <c r="GJ15" s="1">
        <v>0</v>
      </c>
      <c r="GK15" s="1">
        <v>0</v>
      </c>
      <c r="GL15" s="1">
        <v>0</v>
      </c>
      <c r="GM15" s="1">
        <v>9.8590937882999996E-2</v>
      </c>
      <c r="GN15" s="1"/>
      <c r="GO15" s="1"/>
      <c r="GP15" s="1">
        <v>9.8590937882999996E-2</v>
      </c>
      <c r="GQ15" s="48"/>
      <c r="GR15" s="48"/>
      <c r="GS15" s="8" t="s">
        <v>54</v>
      </c>
      <c r="GT15" s="1">
        <f t="shared" si="248"/>
        <v>9232.5616518708357</v>
      </c>
      <c r="GU15" s="1">
        <f t="shared" si="249"/>
        <v>230.46646641022932</v>
      </c>
      <c r="GV15" s="1">
        <f t="shared" si="250"/>
        <v>1112.3781133667953</v>
      </c>
      <c r="GW15" s="1">
        <f t="shared" si="251"/>
        <v>8350.6500049142669</v>
      </c>
    </row>
    <row r="16" spans="1:205" x14ac:dyDescent="0.3">
      <c r="A16" s="48"/>
      <c r="B16" s="48"/>
      <c r="C16" s="8" t="s">
        <v>55</v>
      </c>
      <c r="D16" s="1">
        <v>565.96043583135065</v>
      </c>
      <c r="E16" s="1">
        <v>2.0528294016479549</v>
      </c>
      <c r="F16" s="1">
        <v>80.404962213416923</v>
      </c>
      <c r="G16" s="1">
        <v>487.60830301958168</v>
      </c>
      <c r="H16" s="1">
        <v>7.5274317034784985</v>
      </c>
      <c r="I16" s="1">
        <v>1.2109750474742498E-4</v>
      </c>
      <c r="J16" s="1"/>
      <c r="K16" s="1">
        <v>7.527552800983246</v>
      </c>
      <c r="L16" s="48"/>
      <c r="M16" s="48"/>
      <c r="N16" s="8" t="s">
        <v>55</v>
      </c>
      <c r="O16" s="1">
        <v>69.686437249958189</v>
      </c>
      <c r="P16" s="1">
        <v>146.56397869608128</v>
      </c>
      <c r="Q16" s="1"/>
      <c r="R16" s="1">
        <v>216.25041594603948</v>
      </c>
      <c r="S16" s="1">
        <v>6.7931201697096997</v>
      </c>
      <c r="T16" s="1">
        <v>3.7080869702543002</v>
      </c>
      <c r="U16" s="1">
        <v>4.6129925105030001</v>
      </c>
      <c r="V16" s="1">
        <v>5.8882146294610003</v>
      </c>
      <c r="W16" s="48"/>
      <c r="X16" s="48"/>
      <c r="Y16" s="8" t="s">
        <v>55</v>
      </c>
      <c r="Z16" s="1">
        <v>98.036847281494602</v>
      </c>
      <c r="AA16" s="1">
        <v>12.547316418534621</v>
      </c>
      <c r="AB16" s="1">
        <v>22.222740025936076</v>
      </c>
      <c r="AC16" s="1">
        <v>88.361423674093146</v>
      </c>
      <c r="AD16" s="1">
        <v>2.4191249614505606</v>
      </c>
      <c r="AE16" s="1"/>
      <c r="AF16" s="1"/>
      <c r="AG16" s="1">
        <v>2.4191249614505606</v>
      </c>
      <c r="AH16" s="48"/>
      <c r="AI16" s="48"/>
      <c r="AJ16" s="8" t="s">
        <v>55</v>
      </c>
      <c r="AK16" s="1">
        <v>196.25308986778032</v>
      </c>
      <c r="AL16" s="1"/>
      <c r="AM16" s="1">
        <v>1.2574235626400139</v>
      </c>
      <c r="AN16" s="1">
        <v>194.9956663051403</v>
      </c>
      <c r="AO16" s="1">
        <v>37.162630796736458</v>
      </c>
      <c r="AP16" s="1"/>
      <c r="AQ16" s="1">
        <v>14.950088459636664</v>
      </c>
      <c r="AR16" s="1">
        <v>22.212542337099794</v>
      </c>
      <c r="AS16" s="48"/>
      <c r="AT16" s="48"/>
      <c r="AU16" s="8" t="s">
        <v>55</v>
      </c>
      <c r="AV16" s="1">
        <v>25.108949377784896</v>
      </c>
      <c r="AW16" s="1">
        <v>0.70135982837092925</v>
      </c>
      <c r="AX16" s="1">
        <v>3.3780539407709007</v>
      </c>
      <c r="AY16" s="1">
        <v>22.432255265384924</v>
      </c>
      <c r="AZ16" s="1">
        <v>1952.4600262492058</v>
      </c>
      <c r="BA16" s="1">
        <v>20.0498454519593</v>
      </c>
      <c r="BB16" s="1">
        <v>4.4833696387365762</v>
      </c>
      <c r="BC16" s="1">
        <v>1968.0265020624286</v>
      </c>
      <c r="BD16" s="48"/>
      <c r="BE16" s="48"/>
      <c r="BF16" s="8" t="s">
        <v>55</v>
      </c>
      <c r="BG16" s="1"/>
      <c r="BH16" s="1"/>
      <c r="BI16" s="1"/>
      <c r="BJ16" s="1"/>
      <c r="BK16" s="1">
        <v>13.052353315405721</v>
      </c>
      <c r="BL16" s="1">
        <v>0</v>
      </c>
      <c r="BM16" s="1">
        <v>7.2219102419499137E-2</v>
      </c>
      <c r="BN16" s="1">
        <v>12.980134212986222</v>
      </c>
      <c r="BO16" s="48"/>
      <c r="BP16" s="48"/>
      <c r="BQ16" s="8" t="s">
        <v>55</v>
      </c>
      <c r="BR16" s="1">
        <v>19.055981868942553</v>
      </c>
      <c r="BS16" s="1">
        <v>1.3063932934686004</v>
      </c>
      <c r="BT16" s="1">
        <v>5.3240346811302732</v>
      </c>
      <c r="BU16" s="1">
        <v>15.03834048128088</v>
      </c>
      <c r="BV16" s="1">
        <v>0</v>
      </c>
      <c r="BW16" s="1">
        <v>0</v>
      </c>
      <c r="BX16" s="1">
        <v>0</v>
      </c>
      <c r="BY16" s="1">
        <v>0</v>
      </c>
      <c r="BZ16" s="48"/>
      <c r="CA16" s="48"/>
      <c r="CB16" s="8" t="s">
        <v>55</v>
      </c>
      <c r="CC16" s="1">
        <v>0.85596998213325004</v>
      </c>
      <c r="CD16" s="1">
        <v>8.9692899023799955E-2</v>
      </c>
      <c r="CE16" s="1"/>
      <c r="CF16" s="1">
        <v>0.94566288115704999</v>
      </c>
      <c r="CG16" s="1">
        <v>0</v>
      </c>
      <c r="CH16" s="1">
        <v>0</v>
      </c>
      <c r="CI16" s="1">
        <v>0</v>
      </c>
      <c r="CJ16" s="1">
        <v>0</v>
      </c>
      <c r="CK16" s="48"/>
      <c r="CL16" s="48"/>
      <c r="CM16" s="8" t="s">
        <v>55</v>
      </c>
      <c r="CN16" s="1">
        <v>4.3868055817154579</v>
      </c>
      <c r="CO16" s="1"/>
      <c r="CP16" s="1"/>
      <c r="CQ16" s="1">
        <v>4.3868055817154579</v>
      </c>
      <c r="CR16" s="1"/>
      <c r="CS16" s="1"/>
      <c r="CT16" s="1"/>
      <c r="CU16" s="1"/>
      <c r="CV16" s="48"/>
      <c r="CW16" s="48"/>
      <c r="CX16" s="8" t="s">
        <v>55</v>
      </c>
      <c r="CY16" s="1"/>
      <c r="CZ16" s="1"/>
      <c r="DA16" s="1"/>
      <c r="DB16" s="1"/>
      <c r="DC16" s="1">
        <v>51.923147771911225</v>
      </c>
      <c r="DD16" s="1">
        <v>2.0854734236397547</v>
      </c>
      <c r="DE16" s="1">
        <v>2.5999731535554673</v>
      </c>
      <c r="DF16" s="1">
        <v>51.408648041995512</v>
      </c>
      <c r="DG16" s="48"/>
      <c r="DH16" s="48"/>
      <c r="DI16" s="8" t="s">
        <v>55</v>
      </c>
      <c r="DJ16" s="1">
        <v>438.6440884405456</v>
      </c>
      <c r="DK16" s="1">
        <v>0.79088406832680391</v>
      </c>
      <c r="DL16" s="1">
        <v>310.86280442538111</v>
      </c>
      <c r="DM16" s="1">
        <v>128.57216808349131</v>
      </c>
      <c r="DN16" s="1">
        <v>30155.020583186182</v>
      </c>
      <c r="DO16" s="1">
        <v>64.139110501371761</v>
      </c>
      <c r="DP16" s="1">
        <v>5205.3858547861819</v>
      </c>
      <c r="DQ16" s="1">
        <v>25013.773838901372</v>
      </c>
      <c r="DR16" s="48"/>
      <c r="DS16" s="48"/>
      <c r="DT16" s="8" t="s">
        <v>55</v>
      </c>
      <c r="DU16" s="1">
        <v>3.6262879290498442</v>
      </c>
      <c r="DV16" s="1">
        <v>4.9209970202999997E-2</v>
      </c>
      <c r="DW16" s="1">
        <v>5.2830149209500021E-2</v>
      </c>
      <c r="DX16" s="1">
        <v>3.6226677500433442</v>
      </c>
      <c r="DY16" s="1">
        <v>218.1654057415123</v>
      </c>
      <c r="DZ16" s="1">
        <v>0.34266557088818672</v>
      </c>
      <c r="EA16" s="1">
        <v>13.701068641387565</v>
      </c>
      <c r="EB16" s="1">
        <v>204.80700267101292</v>
      </c>
      <c r="EC16" s="48"/>
      <c r="ED16" s="48"/>
      <c r="EE16" s="8" t="s">
        <v>55</v>
      </c>
      <c r="EF16" s="1">
        <v>2.4278637547787998</v>
      </c>
      <c r="EG16" s="1">
        <v>0</v>
      </c>
      <c r="EH16" s="1">
        <v>0</v>
      </c>
      <c r="EI16" s="1">
        <v>2.4278637547787998</v>
      </c>
      <c r="EJ16" s="1">
        <v>4.6585737905243096</v>
      </c>
      <c r="EK16" s="1">
        <v>6.3763084570299888E-2</v>
      </c>
      <c r="EL16" s="1">
        <v>5.3021806934699711E-2</v>
      </c>
      <c r="EM16" s="1">
        <v>4.6693150681599098</v>
      </c>
      <c r="EN16" s="48"/>
      <c r="EO16" s="48"/>
      <c r="EP16" s="8" t="s">
        <v>55</v>
      </c>
      <c r="EQ16" s="1">
        <v>94.30675545791108</v>
      </c>
      <c r="ER16" s="1">
        <v>0.51449897092373043</v>
      </c>
      <c r="ES16" s="1">
        <v>85.237037057639554</v>
      </c>
      <c r="ET16" s="1">
        <v>9.584217371195253</v>
      </c>
      <c r="EU16" s="1">
        <v>7.0863947415245008</v>
      </c>
      <c r="EV16" s="1"/>
      <c r="EW16" s="1"/>
      <c r="EX16" s="1">
        <v>7.0863947415245008</v>
      </c>
      <c r="EY16" s="48"/>
      <c r="EZ16" s="48"/>
      <c r="FA16" s="8" t="s">
        <v>55</v>
      </c>
      <c r="FB16" s="1">
        <v>40.885235327182514</v>
      </c>
      <c r="FC16" s="1">
        <v>14.202814056847021</v>
      </c>
      <c r="FD16" s="1">
        <v>23.439023972039589</v>
      </c>
      <c r="FE16" s="1">
        <v>31.649025411989946</v>
      </c>
      <c r="FF16" s="1">
        <v>7.5045352665142993</v>
      </c>
      <c r="FG16" s="1"/>
      <c r="FH16" s="1"/>
      <c r="FI16" s="1">
        <v>7.5045352665142993</v>
      </c>
      <c r="FJ16" s="48"/>
      <c r="FK16" s="48"/>
      <c r="FL16" s="8" t="s">
        <v>55</v>
      </c>
      <c r="FM16" s="1"/>
      <c r="FN16" s="1"/>
      <c r="FO16" s="1"/>
      <c r="FP16" s="1"/>
      <c r="FQ16" s="1"/>
      <c r="FR16" s="1"/>
      <c r="FS16" s="1"/>
      <c r="FT16" s="1"/>
      <c r="FU16" s="48"/>
      <c r="FV16" s="48"/>
      <c r="FW16" s="8" t="s">
        <v>55</v>
      </c>
      <c r="FX16" s="1"/>
      <c r="FY16" s="1"/>
      <c r="FZ16" s="1"/>
      <c r="GA16" s="1"/>
      <c r="GB16" s="1"/>
      <c r="GC16" s="1"/>
      <c r="GD16" s="1"/>
      <c r="GE16" s="1"/>
      <c r="GF16" s="48"/>
      <c r="GG16" s="48"/>
      <c r="GH16" s="8" t="s">
        <v>55</v>
      </c>
      <c r="GI16" s="1">
        <v>0</v>
      </c>
      <c r="GJ16" s="1">
        <v>0</v>
      </c>
      <c r="GK16" s="1">
        <v>0</v>
      </c>
      <c r="GL16" s="1">
        <v>0</v>
      </c>
      <c r="GM16" s="1">
        <v>2.4257847304412601</v>
      </c>
      <c r="GN16" s="1"/>
      <c r="GO16" s="1"/>
      <c r="GP16" s="1">
        <v>2.4257847304412601</v>
      </c>
      <c r="GQ16" s="48"/>
      <c r="GR16" s="48"/>
      <c r="GS16" s="8" t="s">
        <v>55</v>
      </c>
      <c r="GT16" s="1">
        <f t="shared" si="248"/>
        <v>34025.433860375219</v>
      </c>
      <c r="GU16" s="1">
        <f t="shared" si="249"/>
        <v>269.20804370361606</v>
      </c>
      <c r="GV16" s="1">
        <f t="shared" si="250"/>
        <v>5778.0374981275199</v>
      </c>
      <c r="GW16" s="1">
        <f t="shared" si="251"/>
        <v>28516.604405951315</v>
      </c>
    </row>
    <row r="17" spans="1:205" x14ac:dyDescent="0.3">
      <c r="A17" s="48"/>
      <c r="B17" s="48"/>
      <c r="C17" s="8" t="s">
        <v>56</v>
      </c>
      <c r="D17" s="1">
        <v>12092.909120687314</v>
      </c>
      <c r="E17" s="1">
        <v>0.91253874720132444</v>
      </c>
      <c r="F17" s="1">
        <v>200.89831893676819</v>
      </c>
      <c r="G17" s="1">
        <v>11892.923340497748</v>
      </c>
      <c r="H17" s="1">
        <v>2527.6313190750848</v>
      </c>
      <c r="I17" s="1">
        <v>6.5061003040677861</v>
      </c>
      <c r="J17" s="1">
        <v>134.31212042652032</v>
      </c>
      <c r="K17" s="1">
        <v>2399.8252989526322</v>
      </c>
      <c r="L17" s="48"/>
      <c r="M17" s="48"/>
      <c r="N17" s="8" t="s">
        <v>56</v>
      </c>
      <c r="O17" s="1">
        <v>3764.6118980451024</v>
      </c>
      <c r="P17" s="1">
        <v>86.254036494490265</v>
      </c>
      <c r="Q17" s="1">
        <v>68.361476369442698</v>
      </c>
      <c r="R17" s="1">
        <v>3782.50445817015</v>
      </c>
      <c r="S17" s="1">
        <v>3256.1619463228362</v>
      </c>
      <c r="T17" s="1">
        <v>685.1730150473154</v>
      </c>
      <c r="U17" s="1">
        <v>882.40185516169731</v>
      </c>
      <c r="V17" s="1">
        <v>3058.9331062084543</v>
      </c>
      <c r="W17" s="48"/>
      <c r="X17" s="48"/>
      <c r="Y17" s="8" t="s">
        <v>56</v>
      </c>
      <c r="Z17" s="1">
        <v>4543.7583171560145</v>
      </c>
      <c r="AA17" s="1">
        <v>455.48374434456355</v>
      </c>
      <c r="AB17" s="1">
        <v>681.50803943198525</v>
      </c>
      <c r="AC17" s="1">
        <v>4317.7340220685928</v>
      </c>
      <c r="AD17" s="1">
        <v>269.97100570563822</v>
      </c>
      <c r="AE17" s="1">
        <v>0.24948107198798652</v>
      </c>
      <c r="AF17" s="1">
        <v>5.876499515910325</v>
      </c>
      <c r="AG17" s="1">
        <v>264.34398726171588</v>
      </c>
      <c r="AH17" s="48"/>
      <c r="AI17" s="48"/>
      <c r="AJ17" s="8" t="s">
        <v>56</v>
      </c>
      <c r="AK17" s="1">
        <v>18668.027846631248</v>
      </c>
      <c r="AL17" s="1">
        <v>30.071953119189857</v>
      </c>
      <c r="AM17" s="1">
        <v>105.12149533258344</v>
      </c>
      <c r="AN17" s="1">
        <v>18592.978304417855</v>
      </c>
      <c r="AO17" s="1">
        <v>698.913695190059</v>
      </c>
      <c r="AP17" s="1">
        <v>27.392764047369042</v>
      </c>
      <c r="AQ17" s="1">
        <v>63.815143841894951</v>
      </c>
      <c r="AR17" s="1">
        <v>662.49131539553309</v>
      </c>
      <c r="AS17" s="48"/>
      <c r="AT17" s="48"/>
      <c r="AU17" s="8" t="s">
        <v>56</v>
      </c>
      <c r="AV17" s="1">
        <v>3632.6644974531328</v>
      </c>
      <c r="AW17" s="1">
        <v>495.23508287913864</v>
      </c>
      <c r="AX17" s="1">
        <v>228.42444669116048</v>
      </c>
      <c r="AY17" s="1">
        <v>3899.4751336411109</v>
      </c>
      <c r="AZ17" s="1">
        <v>7212.6670199900536</v>
      </c>
      <c r="BA17" s="1">
        <v>791.22085115748632</v>
      </c>
      <c r="BB17" s="1">
        <v>72.372241585859229</v>
      </c>
      <c r="BC17" s="1">
        <v>7931.5156295616807</v>
      </c>
      <c r="BD17" s="48"/>
      <c r="BE17" s="48"/>
      <c r="BF17" s="8" t="s">
        <v>56</v>
      </c>
      <c r="BG17" s="1">
        <v>6046.7015163195247</v>
      </c>
      <c r="BH17" s="1">
        <v>1.6977100365893421</v>
      </c>
      <c r="BI17" s="1">
        <v>41.776495318735215</v>
      </c>
      <c r="BJ17" s="1">
        <v>6006.6227310373788</v>
      </c>
      <c r="BK17" s="1">
        <v>6889.5843344524146</v>
      </c>
      <c r="BL17" s="1">
        <v>1.4972883530172112</v>
      </c>
      <c r="BM17" s="1">
        <v>24.00147960564027</v>
      </c>
      <c r="BN17" s="1">
        <v>6867.0801431997934</v>
      </c>
      <c r="BO17" s="48"/>
      <c r="BP17" s="48"/>
      <c r="BQ17" s="8" t="s">
        <v>56</v>
      </c>
      <c r="BR17" s="1">
        <v>1373.8710555939626</v>
      </c>
      <c r="BS17" s="1">
        <v>90.070655271807709</v>
      </c>
      <c r="BT17" s="1">
        <v>76.523418028012657</v>
      </c>
      <c r="BU17" s="1">
        <v>1387.4182928377577</v>
      </c>
      <c r="BV17" s="1">
        <v>23764.843381434275</v>
      </c>
      <c r="BW17" s="1">
        <v>3.6549867916874064</v>
      </c>
      <c r="BX17" s="1">
        <v>259.76124423427609</v>
      </c>
      <c r="BY17" s="1">
        <v>23508.73712399169</v>
      </c>
      <c r="BZ17" s="48"/>
      <c r="CA17" s="48"/>
      <c r="CB17" s="8" t="s">
        <v>56</v>
      </c>
      <c r="CC17" s="1">
        <v>22422.581250417017</v>
      </c>
      <c r="CD17" s="1">
        <v>46.24739992511968</v>
      </c>
      <c r="CE17" s="1">
        <v>299.4929696759682</v>
      </c>
      <c r="CF17" s="1">
        <v>22169.335680666169</v>
      </c>
      <c r="CG17" s="1">
        <v>3177.6103418293692</v>
      </c>
      <c r="CH17" s="1">
        <v>2.4178097598519344</v>
      </c>
      <c r="CI17" s="1">
        <v>86.504337247001786</v>
      </c>
      <c r="CJ17" s="1">
        <v>3093.5238143422193</v>
      </c>
      <c r="CK17" s="48"/>
      <c r="CL17" s="48"/>
      <c r="CM17" s="8" t="s">
        <v>56</v>
      </c>
      <c r="CN17" s="1">
        <v>2834.6955602781059</v>
      </c>
      <c r="CO17" s="1">
        <v>234.50080788467312</v>
      </c>
      <c r="CP17" s="1">
        <v>232.49400537173415</v>
      </c>
      <c r="CQ17" s="1">
        <v>2836.7023627910448</v>
      </c>
      <c r="CR17" s="1">
        <v>119.83399229944924</v>
      </c>
      <c r="CS17" s="1">
        <v>32.578705587336998</v>
      </c>
      <c r="CT17" s="1">
        <v>12.601779461174189</v>
      </c>
      <c r="CU17" s="1">
        <v>139.81091842561204</v>
      </c>
      <c r="CV17" s="48"/>
      <c r="CW17" s="48"/>
      <c r="CX17" s="8" t="s">
        <v>56</v>
      </c>
      <c r="CY17" s="1">
        <v>2128.9020747283516</v>
      </c>
      <c r="CZ17" s="1">
        <v>431.98460389104866</v>
      </c>
      <c r="DA17" s="1">
        <v>207.72089206601913</v>
      </c>
      <c r="DB17" s="1">
        <v>2353.1657865533812</v>
      </c>
      <c r="DC17" s="1">
        <v>10711.001345023426</v>
      </c>
      <c r="DD17" s="1">
        <v>166.54029707847621</v>
      </c>
      <c r="DE17" s="1">
        <v>107.45624350820617</v>
      </c>
      <c r="DF17" s="1">
        <v>10770.085398593696</v>
      </c>
      <c r="DG17" s="48"/>
      <c r="DH17" s="48"/>
      <c r="DI17" s="8" t="s">
        <v>56</v>
      </c>
      <c r="DJ17" s="1">
        <v>338.15227773734455</v>
      </c>
      <c r="DK17" s="1">
        <v>42.913034679921736</v>
      </c>
      <c r="DL17" s="1">
        <v>25.724190911192125</v>
      </c>
      <c r="DM17" s="1">
        <v>355.34112150607416</v>
      </c>
      <c r="DN17" s="1">
        <v>41168.08442655114</v>
      </c>
      <c r="DO17" s="1">
        <v>4422.7542877434098</v>
      </c>
      <c r="DP17" s="1">
        <v>4180.7453159511424</v>
      </c>
      <c r="DQ17" s="1">
        <v>41410.093398343408</v>
      </c>
      <c r="DR17" s="48"/>
      <c r="DS17" s="48"/>
      <c r="DT17" s="8" t="s">
        <v>56</v>
      </c>
      <c r="DU17" s="1">
        <v>20.555552483790802</v>
      </c>
      <c r="DV17" s="1">
        <v>0.18404336266483057</v>
      </c>
      <c r="DW17" s="1">
        <v>1.1809920336274082</v>
      </c>
      <c r="DX17" s="1">
        <v>19.558603812828224</v>
      </c>
      <c r="DY17" s="1">
        <v>4892.0892899553692</v>
      </c>
      <c r="DZ17" s="1">
        <v>66.381903236441758</v>
      </c>
      <c r="EA17" s="1">
        <v>60.904485575062608</v>
      </c>
      <c r="EB17" s="1">
        <v>4897.5667076167492</v>
      </c>
      <c r="EC17" s="48"/>
      <c r="ED17" s="48"/>
      <c r="EE17" s="8" t="s">
        <v>56</v>
      </c>
      <c r="EF17" s="1">
        <v>5141.5907413420055</v>
      </c>
      <c r="EG17" s="1">
        <v>0</v>
      </c>
      <c r="EH17" s="1">
        <v>139.26764007558995</v>
      </c>
      <c r="EI17" s="1">
        <v>5002.3231012664155</v>
      </c>
      <c r="EJ17" s="1">
        <v>566.35998618200074</v>
      </c>
      <c r="EK17" s="1">
        <v>84.840439432400217</v>
      </c>
      <c r="EL17" s="1">
        <v>33.950101358640495</v>
      </c>
      <c r="EM17" s="1">
        <v>617.25032425576046</v>
      </c>
      <c r="EN17" s="48"/>
      <c r="EO17" s="48"/>
      <c r="EP17" s="8" t="s">
        <v>56</v>
      </c>
      <c r="EQ17" s="1">
        <v>9910.8756751486544</v>
      </c>
      <c r="ER17" s="1">
        <v>328.68195887793991</v>
      </c>
      <c r="ES17" s="1">
        <v>3237.7538424400145</v>
      </c>
      <c r="ET17" s="1">
        <v>7001.8037915865798</v>
      </c>
      <c r="EU17" s="1">
        <v>681.1452087657425</v>
      </c>
      <c r="EV17" s="1">
        <v>20.285725704135416</v>
      </c>
      <c r="EW17" s="1">
        <v>3.4987515078131537</v>
      </c>
      <c r="EX17" s="1">
        <v>697.93218296206476</v>
      </c>
      <c r="EY17" s="48"/>
      <c r="EZ17" s="48"/>
      <c r="FA17" s="8" t="s">
        <v>56</v>
      </c>
      <c r="FB17" s="1">
        <v>1515.7418438618697</v>
      </c>
      <c r="FC17" s="1">
        <v>120.64729670382917</v>
      </c>
      <c r="FD17" s="1">
        <v>103.7898285076194</v>
      </c>
      <c r="FE17" s="1">
        <v>1532.5993120580795</v>
      </c>
      <c r="FF17" s="1">
        <v>1.0897615493499999</v>
      </c>
      <c r="FG17" s="1"/>
      <c r="FH17" s="1"/>
      <c r="FI17" s="1">
        <v>1.0897615493499999</v>
      </c>
      <c r="FJ17" s="48"/>
      <c r="FK17" s="48"/>
      <c r="FL17" s="8" t="s">
        <v>56</v>
      </c>
      <c r="FM17" s="1">
        <v>1.1821315134079529</v>
      </c>
      <c r="FN17" s="1">
        <v>0.33158840896542996</v>
      </c>
      <c r="FO17" s="1">
        <v>0.16618284658329996</v>
      </c>
      <c r="FP17" s="1">
        <v>1.3475370757900829</v>
      </c>
      <c r="FQ17" s="1">
        <v>43.220889566065004</v>
      </c>
      <c r="FR17" s="1"/>
      <c r="FS17" s="1">
        <v>0.86397351448469806</v>
      </c>
      <c r="FT17" s="1">
        <v>42.356916051580306</v>
      </c>
      <c r="FU17" s="48"/>
      <c r="FV17" s="48"/>
      <c r="FW17" s="8" t="s">
        <v>56</v>
      </c>
      <c r="FX17" s="1">
        <v>7.3699097623276284</v>
      </c>
      <c r="FY17" s="1"/>
      <c r="FZ17" s="1"/>
      <c r="GA17" s="1">
        <v>7.3699097623276284</v>
      </c>
      <c r="GB17" s="1">
        <v>65.512335751696313</v>
      </c>
      <c r="GC17" s="1"/>
      <c r="GD17" s="1">
        <v>3.2749664754790047</v>
      </c>
      <c r="GE17" s="1">
        <v>62.237369276217308</v>
      </c>
      <c r="GF17" s="48"/>
      <c r="GG17" s="48"/>
      <c r="GH17" s="8" t="s">
        <v>56</v>
      </c>
      <c r="GI17" s="1">
        <v>0</v>
      </c>
      <c r="GJ17" s="1">
        <v>0</v>
      </c>
      <c r="GK17" s="1">
        <v>0</v>
      </c>
      <c r="GL17" s="1">
        <v>0</v>
      </c>
      <c r="GM17" s="1">
        <v>9.1447223521260472</v>
      </c>
      <c r="GN17" s="1">
        <v>5.3325294468500317E-2</v>
      </c>
      <c r="GO17" s="1">
        <v>0.95321083159630327</v>
      </c>
      <c r="GP17" s="1">
        <v>8.2448368149982443</v>
      </c>
      <c r="GQ17" s="48"/>
      <c r="GR17" s="48"/>
      <c r="GS17" s="8" t="s">
        <v>56</v>
      </c>
      <c r="GT17" s="1">
        <f t="shared" si="248"/>
        <v>200499.05627115522</v>
      </c>
      <c r="GU17" s="1">
        <f t="shared" si="249"/>
        <v>8676.7634352365967</v>
      </c>
      <c r="GV17" s="1">
        <f t="shared" si="250"/>
        <v>11583.497983839436</v>
      </c>
      <c r="GW17" s="1">
        <f t="shared" si="251"/>
        <v>197592.32172255238</v>
      </c>
    </row>
    <row r="18" spans="1:205" x14ac:dyDescent="0.3">
      <c r="A18" s="49"/>
      <c r="B18" s="49"/>
      <c r="C18" s="9" t="s">
        <v>57</v>
      </c>
      <c r="D18" s="26">
        <f>SUM(D12:D17)</f>
        <v>16348.532768671355</v>
      </c>
      <c r="E18" s="26">
        <f t="shared" ref="E18:CQ18" si="252">SUM(E12:E17)</f>
        <v>68.01061503687481</v>
      </c>
      <c r="F18" s="26">
        <f t="shared" si="252"/>
        <v>299.3441208582102</v>
      </c>
      <c r="G18" s="26">
        <f t="shared" si="252"/>
        <v>16117.199262850019</v>
      </c>
      <c r="H18" s="26">
        <f t="shared" si="252"/>
        <v>2668.2740168600562</v>
      </c>
      <c r="I18" s="26">
        <f t="shared" si="252"/>
        <v>49.152992827034637</v>
      </c>
      <c r="J18" s="26">
        <f t="shared" si="252"/>
        <v>134.31212042652032</v>
      </c>
      <c r="K18" s="26">
        <f t="shared" si="252"/>
        <v>2583.1148892605702</v>
      </c>
      <c r="L18" s="49"/>
      <c r="M18" s="49"/>
      <c r="N18" s="9" t="s">
        <v>57</v>
      </c>
      <c r="O18" s="27">
        <f t="shared" si="252"/>
        <v>3848.4733413489334</v>
      </c>
      <c r="P18" s="27">
        <f t="shared" si="252"/>
        <v>232.96544911239144</v>
      </c>
      <c r="Q18" s="27">
        <f t="shared" si="252"/>
        <v>68.361476369442698</v>
      </c>
      <c r="R18" s="27">
        <f t="shared" si="252"/>
        <v>4013.0773140918818</v>
      </c>
      <c r="S18" s="27">
        <f t="shared" si="252"/>
        <v>3473.9454496250905</v>
      </c>
      <c r="T18" s="27">
        <f t="shared" si="252"/>
        <v>689.58936116515417</v>
      </c>
      <c r="U18" s="27">
        <f t="shared" si="252"/>
        <v>891.56817028375167</v>
      </c>
      <c r="V18" s="27">
        <f t="shared" si="252"/>
        <v>3271.9666405064931</v>
      </c>
      <c r="W18" s="49"/>
      <c r="X18" s="49"/>
      <c r="Y18" s="9" t="s">
        <v>57</v>
      </c>
      <c r="Z18" s="27">
        <f t="shared" si="252"/>
        <v>5280.5557728527201</v>
      </c>
      <c r="AA18" s="27">
        <f t="shared" si="252"/>
        <v>468.03106076309814</v>
      </c>
      <c r="AB18" s="27">
        <f t="shared" si="252"/>
        <v>752.20150066876272</v>
      </c>
      <c r="AC18" s="27">
        <f t="shared" si="252"/>
        <v>4996.3853329470558</v>
      </c>
      <c r="AD18" s="27">
        <f t="shared" si="252"/>
        <v>329.98133196919628</v>
      </c>
      <c r="AE18" s="27">
        <f t="shared" si="252"/>
        <v>0.24948107198798652</v>
      </c>
      <c r="AF18" s="27">
        <f t="shared" si="252"/>
        <v>5.876499515910325</v>
      </c>
      <c r="AG18" s="27">
        <f t="shared" si="252"/>
        <v>324.35431352527394</v>
      </c>
      <c r="AH18" s="49"/>
      <c r="AI18" s="49"/>
      <c r="AJ18" s="9" t="s">
        <v>57</v>
      </c>
      <c r="AK18" s="27">
        <f t="shared" si="252"/>
        <v>37340.139304897173</v>
      </c>
      <c r="AL18" s="27">
        <f t="shared" si="252"/>
        <v>40.909379392144615</v>
      </c>
      <c r="AM18" s="27">
        <f t="shared" si="252"/>
        <v>113.30714599777619</v>
      </c>
      <c r="AN18" s="27">
        <f t="shared" si="252"/>
        <v>37267.74153829155</v>
      </c>
      <c r="AO18" s="27">
        <f t="shared" si="252"/>
        <v>994.34053305234829</v>
      </c>
      <c r="AP18" s="27">
        <f t="shared" si="252"/>
        <v>32.989524644733571</v>
      </c>
      <c r="AQ18" s="27">
        <f t="shared" si="252"/>
        <v>102.71534721738749</v>
      </c>
      <c r="AR18" s="27">
        <f t="shared" si="252"/>
        <v>924.61471047969451</v>
      </c>
      <c r="AS18" s="49"/>
      <c r="AT18" s="49"/>
      <c r="AU18" s="9" t="s">
        <v>57</v>
      </c>
      <c r="AV18" s="27">
        <f t="shared" si="252"/>
        <v>10394.539197648079</v>
      </c>
      <c r="AW18" s="27">
        <f t="shared" si="252"/>
        <v>4123.0388955060989</v>
      </c>
      <c r="AX18" s="27">
        <f t="shared" si="252"/>
        <v>911.9871612349707</v>
      </c>
      <c r="AY18" s="27">
        <f t="shared" si="252"/>
        <v>13605.590931919207</v>
      </c>
      <c r="AZ18" s="27">
        <f t="shared" si="252"/>
        <v>104231.70724284803</v>
      </c>
      <c r="BA18" s="27">
        <f t="shared" si="252"/>
        <v>11747.294742257534</v>
      </c>
      <c r="BB18" s="27">
        <f t="shared" si="252"/>
        <v>1239.9462601142975</v>
      </c>
      <c r="BC18" s="27">
        <f t="shared" si="252"/>
        <v>114739.05572499127</v>
      </c>
      <c r="BD18" s="49"/>
      <c r="BE18" s="49"/>
      <c r="BF18" s="9" t="s">
        <v>57</v>
      </c>
      <c r="BG18" s="27">
        <f t="shared" si="252"/>
        <v>6591.3094262399663</v>
      </c>
      <c r="BH18" s="27">
        <f t="shared" si="252"/>
        <v>1.7183592962880425</v>
      </c>
      <c r="BI18" s="27">
        <f t="shared" si="252"/>
        <v>45.576864344909623</v>
      </c>
      <c r="BJ18" s="27">
        <f t="shared" si="252"/>
        <v>6547.4509211913446</v>
      </c>
      <c r="BK18" s="27">
        <f t="shared" si="252"/>
        <v>8621.3543825690995</v>
      </c>
      <c r="BL18" s="27">
        <f t="shared" si="252"/>
        <v>1.7518233606376654</v>
      </c>
      <c r="BM18" s="27">
        <f t="shared" si="252"/>
        <v>31.27442139790006</v>
      </c>
      <c r="BN18" s="27">
        <f t="shared" si="252"/>
        <v>8591.8317845318379</v>
      </c>
      <c r="BO18" s="49"/>
      <c r="BP18" s="49"/>
      <c r="BQ18" s="9" t="s">
        <v>57</v>
      </c>
      <c r="BR18" s="27">
        <f t="shared" si="252"/>
        <v>1651.8548083922301</v>
      </c>
      <c r="BS18" s="27">
        <f t="shared" si="252"/>
        <v>91.377048565276311</v>
      </c>
      <c r="BT18" s="27">
        <f t="shared" si="252"/>
        <v>83.560796760600439</v>
      </c>
      <c r="BU18" s="27">
        <f t="shared" si="252"/>
        <v>1659.6710601969062</v>
      </c>
      <c r="BV18" s="27">
        <f t="shared" si="252"/>
        <v>25664.091307873274</v>
      </c>
      <c r="BW18" s="27">
        <f t="shared" si="252"/>
        <v>3.6549867916874064</v>
      </c>
      <c r="BX18" s="27">
        <f t="shared" si="252"/>
        <v>278.26064431027487</v>
      </c>
      <c r="BY18" s="27">
        <f t="shared" si="252"/>
        <v>25389.485650354691</v>
      </c>
      <c r="BZ18" s="49"/>
      <c r="CA18" s="49"/>
      <c r="CB18" s="9" t="s">
        <v>57</v>
      </c>
      <c r="CC18" s="27">
        <f t="shared" si="252"/>
        <v>24044.62326444366</v>
      </c>
      <c r="CD18" s="27">
        <f t="shared" si="252"/>
        <v>57.032413816094035</v>
      </c>
      <c r="CE18" s="27">
        <f t="shared" si="252"/>
        <v>344.20725151787178</v>
      </c>
      <c r="CF18" s="27">
        <f t="shared" si="252"/>
        <v>23757.448426741881</v>
      </c>
      <c r="CG18" s="27">
        <f t="shared" si="252"/>
        <v>3177.6103418293692</v>
      </c>
      <c r="CH18" s="27">
        <f t="shared" si="252"/>
        <v>2.4178097598519344</v>
      </c>
      <c r="CI18" s="27">
        <f t="shared" si="252"/>
        <v>86.504337247001786</v>
      </c>
      <c r="CJ18" s="27">
        <f t="shared" si="252"/>
        <v>3093.5238143422193</v>
      </c>
      <c r="CK18" s="49"/>
      <c r="CL18" s="49"/>
      <c r="CM18" s="9" t="s">
        <v>57</v>
      </c>
      <c r="CN18" s="27">
        <f t="shared" si="252"/>
        <v>3101.9212483302272</v>
      </c>
      <c r="CO18" s="27">
        <f t="shared" si="252"/>
        <v>234.50080788467312</v>
      </c>
      <c r="CP18" s="27">
        <f t="shared" si="252"/>
        <v>232.49400537173415</v>
      </c>
      <c r="CQ18" s="27">
        <f t="shared" si="252"/>
        <v>3103.9280508431661</v>
      </c>
      <c r="CR18" s="27">
        <f t="shared" ref="CR18:GE18" si="253">SUM(CR12:CR17)</f>
        <v>120.03228320876724</v>
      </c>
      <c r="CS18" s="27">
        <f t="shared" si="253"/>
        <v>37.454853263636998</v>
      </c>
      <c r="CT18" s="27">
        <f t="shared" si="253"/>
        <v>12.601779461174189</v>
      </c>
      <c r="CU18" s="27">
        <f t="shared" si="253"/>
        <v>144.88535701123004</v>
      </c>
      <c r="CV18" s="49"/>
      <c r="CW18" s="49"/>
      <c r="CX18" s="9" t="s">
        <v>57</v>
      </c>
      <c r="CY18" s="27">
        <f t="shared" si="253"/>
        <v>2129.7663500737258</v>
      </c>
      <c r="CZ18" s="27">
        <f t="shared" si="253"/>
        <v>431.98460389104866</v>
      </c>
      <c r="DA18" s="27">
        <f t="shared" si="253"/>
        <v>207.72089206601913</v>
      </c>
      <c r="DB18" s="27">
        <f t="shared" si="253"/>
        <v>2354.0300618987553</v>
      </c>
      <c r="DC18" s="27">
        <f t="shared" si="253"/>
        <v>11990.60107798446</v>
      </c>
      <c r="DD18" s="27">
        <f t="shared" si="253"/>
        <v>169.85910408467896</v>
      </c>
      <c r="DE18" s="27">
        <f t="shared" si="253"/>
        <v>123.30886269463744</v>
      </c>
      <c r="DF18" s="27">
        <f t="shared" si="253"/>
        <v>12037.151319374501</v>
      </c>
      <c r="DG18" s="49"/>
      <c r="DH18" s="49"/>
      <c r="DI18" s="9" t="s">
        <v>57</v>
      </c>
      <c r="DJ18" s="27">
        <f t="shared" ref="DJ18:DM18" si="254">SUM(DJ12:DJ17)</f>
        <v>874.12997429081361</v>
      </c>
      <c r="DK18" s="27">
        <f t="shared" si="254"/>
        <v>47.799651078035737</v>
      </c>
      <c r="DL18" s="27">
        <f t="shared" si="254"/>
        <v>377.24421840441062</v>
      </c>
      <c r="DM18" s="27">
        <f t="shared" si="254"/>
        <v>544.6854069644387</v>
      </c>
      <c r="DN18" s="27">
        <f t="shared" si="253"/>
        <v>80102.688209265048</v>
      </c>
      <c r="DO18" s="27">
        <f t="shared" si="253"/>
        <v>4547.4445263503667</v>
      </c>
      <c r="DP18" s="27">
        <f t="shared" si="253"/>
        <v>9741.6916810740513</v>
      </c>
      <c r="DQ18" s="27">
        <f t="shared" si="253"/>
        <v>74908.441054541356</v>
      </c>
      <c r="DR18" s="49"/>
      <c r="DS18" s="49"/>
      <c r="DT18" s="9" t="s">
        <v>57</v>
      </c>
      <c r="DU18" s="27">
        <f t="shared" si="253"/>
        <v>1017.2254662358517</v>
      </c>
      <c r="DV18" s="27">
        <f t="shared" si="253"/>
        <v>23.971843993727255</v>
      </c>
      <c r="DW18" s="27">
        <f t="shared" si="253"/>
        <v>199.58365823878901</v>
      </c>
      <c r="DX18" s="27">
        <f t="shared" si="253"/>
        <v>841.61365199078989</v>
      </c>
      <c r="DY18" s="27">
        <f t="shared" si="253"/>
        <v>5994.8053983394939</v>
      </c>
      <c r="DZ18" s="27">
        <f t="shared" si="253"/>
        <v>70.63234182967679</v>
      </c>
      <c r="EA18" s="27">
        <f t="shared" si="253"/>
        <v>91.389797038988903</v>
      </c>
      <c r="EB18" s="27">
        <f t="shared" si="253"/>
        <v>5974.0479431301828</v>
      </c>
      <c r="EC18" s="49"/>
      <c r="ED18" s="49"/>
      <c r="EE18" s="9" t="s">
        <v>57</v>
      </c>
      <c r="EF18" s="27">
        <f t="shared" ref="EF18:EI18" si="255">SUM(EF12:EF17)</f>
        <v>6291.8508373435734</v>
      </c>
      <c r="EG18" s="27">
        <f t="shared" si="255"/>
        <v>0</v>
      </c>
      <c r="EH18" s="27">
        <f t="shared" si="255"/>
        <v>151.79723810508992</v>
      </c>
      <c r="EI18" s="27">
        <f t="shared" si="255"/>
        <v>6140.0535992384839</v>
      </c>
      <c r="EJ18" s="27">
        <f t="shared" si="253"/>
        <v>571.10303259690045</v>
      </c>
      <c r="EK18" s="27">
        <f t="shared" si="253"/>
        <v>84.904202516970514</v>
      </c>
      <c r="EL18" s="27">
        <f t="shared" si="253"/>
        <v>34.003123165575197</v>
      </c>
      <c r="EM18" s="27">
        <f t="shared" si="253"/>
        <v>622.00411194829576</v>
      </c>
      <c r="EN18" s="49"/>
      <c r="EO18" s="49"/>
      <c r="EP18" s="9" t="s">
        <v>57</v>
      </c>
      <c r="EQ18" s="27">
        <f t="shared" si="253"/>
        <v>18276.295918877866</v>
      </c>
      <c r="ER18" s="27">
        <f t="shared" si="253"/>
        <v>486.14098263534737</v>
      </c>
      <c r="ES18" s="27">
        <f t="shared" si="253"/>
        <v>4442.4495681380104</v>
      </c>
      <c r="ET18" s="27">
        <f t="shared" si="253"/>
        <v>14319.987333375204</v>
      </c>
      <c r="EU18" s="27">
        <f t="shared" si="253"/>
        <v>3815.6366415038833</v>
      </c>
      <c r="EV18" s="27">
        <f t="shared" si="253"/>
        <v>2972.2606346535017</v>
      </c>
      <c r="EW18" s="27">
        <f t="shared" si="253"/>
        <v>40.4363473663592</v>
      </c>
      <c r="EX18" s="27">
        <f t="shared" si="253"/>
        <v>6747.4609287910262</v>
      </c>
      <c r="EY18" s="49"/>
      <c r="EZ18" s="49"/>
      <c r="FA18" s="9" t="s">
        <v>57</v>
      </c>
      <c r="FB18" s="27">
        <f t="shared" si="253"/>
        <v>1637.5056927823264</v>
      </c>
      <c r="FC18" s="27">
        <f t="shared" si="253"/>
        <v>135.64465726135469</v>
      </c>
      <c r="FD18" s="27">
        <f t="shared" si="253"/>
        <v>131.67599107348926</v>
      </c>
      <c r="FE18" s="27">
        <f t="shared" si="253"/>
        <v>1641.4743589701918</v>
      </c>
      <c r="FF18" s="27">
        <f t="shared" si="253"/>
        <v>8.5942968158642987</v>
      </c>
      <c r="FG18" s="27">
        <f t="shared" si="253"/>
        <v>0</v>
      </c>
      <c r="FH18" s="27">
        <f t="shared" si="253"/>
        <v>0</v>
      </c>
      <c r="FI18" s="27">
        <f t="shared" si="253"/>
        <v>8.5942968158642987</v>
      </c>
      <c r="FJ18" s="49"/>
      <c r="FK18" s="49"/>
      <c r="FL18" s="9" t="s">
        <v>57</v>
      </c>
      <c r="FM18" s="27">
        <f t="shared" si="253"/>
        <v>1.2541901428178528</v>
      </c>
      <c r="FN18" s="27">
        <f t="shared" si="253"/>
        <v>0.33158840896542996</v>
      </c>
      <c r="FO18" s="27">
        <f t="shared" si="253"/>
        <v>0.16618284658329996</v>
      </c>
      <c r="FP18" s="27">
        <f t="shared" si="253"/>
        <v>1.4195957051999828</v>
      </c>
      <c r="FQ18" s="27">
        <f t="shared" ref="FQ18:FT18" si="256">SUM(FQ12:FQ17)</f>
        <v>43.220889566065004</v>
      </c>
      <c r="FR18" s="27">
        <f t="shared" si="256"/>
        <v>0</v>
      </c>
      <c r="FS18" s="27">
        <f t="shared" si="256"/>
        <v>0.86397351448469806</v>
      </c>
      <c r="FT18" s="27">
        <f t="shared" si="256"/>
        <v>42.356916051580306</v>
      </c>
      <c r="FU18" s="49"/>
      <c r="FV18" s="49"/>
      <c r="FW18" s="9" t="s">
        <v>57</v>
      </c>
      <c r="FX18" s="27">
        <f t="shared" si="253"/>
        <v>8.6870755323961699</v>
      </c>
      <c r="FY18" s="27">
        <f t="shared" si="253"/>
        <v>0</v>
      </c>
      <c r="FZ18" s="27">
        <f t="shared" si="253"/>
        <v>0</v>
      </c>
      <c r="GA18" s="27">
        <f t="shared" si="253"/>
        <v>8.6870755323961699</v>
      </c>
      <c r="GB18" s="27">
        <f t="shared" si="253"/>
        <v>72.515606980937307</v>
      </c>
      <c r="GC18" s="27">
        <f t="shared" si="253"/>
        <v>0</v>
      </c>
      <c r="GD18" s="27">
        <f t="shared" si="253"/>
        <v>3.9620685088430045</v>
      </c>
      <c r="GE18" s="27">
        <f t="shared" si="253"/>
        <v>68.553538472094303</v>
      </c>
      <c r="GF18" s="49"/>
      <c r="GG18" s="49"/>
      <c r="GH18" s="9" t="s">
        <v>57</v>
      </c>
      <c r="GI18" s="27">
        <f t="shared" ref="GI18:GW18" si="257">SUM(GI12:GI17)</f>
        <v>0</v>
      </c>
      <c r="GJ18" s="27">
        <f t="shared" si="257"/>
        <v>0</v>
      </c>
      <c r="GK18" s="27">
        <f t="shared" si="257"/>
        <v>0</v>
      </c>
      <c r="GL18" s="27">
        <f t="shared" si="257"/>
        <v>0</v>
      </c>
      <c r="GM18" s="27">
        <f t="shared" si="257"/>
        <v>11.704693721404297</v>
      </c>
      <c r="GN18" s="27">
        <f t="shared" si="257"/>
        <v>5.3325294468500317E-2</v>
      </c>
      <c r="GO18" s="27">
        <f t="shared" si="257"/>
        <v>0.95321083159630327</v>
      </c>
      <c r="GP18" s="27">
        <f t="shared" si="257"/>
        <v>10.804808184276494</v>
      </c>
      <c r="GQ18" s="49"/>
      <c r="GR18" s="49"/>
      <c r="GS18" s="9" t="s">
        <v>57</v>
      </c>
      <c r="GT18" s="27">
        <f t="shared" si="257"/>
        <v>390730.87137471297</v>
      </c>
      <c r="GU18" s="27">
        <f t="shared" si="257"/>
        <v>26853.167066513346</v>
      </c>
      <c r="GV18" s="27">
        <f t="shared" si="257"/>
        <v>21181.346716165426</v>
      </c>
      <c r="GW18" s="27">
        <f t="shared" si="257"/>
        <v>396402.69172506087</v>
      </c>
    </row>
    <row r="19" spans="1:205" x14ac:dyDescent="0.3">
      <c r="A19" s="50">
        <v>3</v>
      </c>
      <c r="B19" s="50" t="s">
        <v>58</v>
      </c>
      <c r="C19" s="10" t="s">
        <v>59</v>
      </c>
      <c r="D19" s="1">
        <v>383.52476845552405</v>
      </c>
      <c r="E19" s="1">
        <v>127.2391752998488</v>
      </c>
      <c r="F19" s="1">
        <v>6.1976613581529136</v>
      </c>
      <c r="G19" s="1">
        <v>504.56628239721994</v>
      </c>
      <c r="H19" s="1">
        <v>0.61063417702980005</v>
      </c>
      <c r="I19" s="1"/>
      <c r="J19" s="1"/>
      <c r="K19" s="1">
        <v>0.61063417702980005</v>
      </c>
      <c r="L19" s="50">
        <v>3</v>
      </c>
      <c r="M19" s="50" t="s">
        <v>58</v>
      </c>
      <c r="N19" s="10" t="s">
        <v>59</v>
      </c>
      <c r="O19" s="1">
        <v>34.816634548437627</v>
      </c>
      <c r="P19" s="1">
        <v>25.865457580941921</v>
      </c>
      <c r="Q19" s="1">
        <v>8.2835779996059955E-4</v>
      </c>
      <c r="R19" s="1">
        <v>60.681263771579587</v>
      </c>
      <c r="S19" s="1">
        <v>45.965565739104292</v>
      </c>
      <c r="T19" s="1">
        <v>7.5024172867196981</v>
      </c>
      <c r="U19" s="1"/>
      <c r="V19" s="1">
        <v>53.46798302582399</v>
      </c>
      <c r="W19" s="50">
        <v>3</v>
      </c>
      <c r="X19" s="50" t="s">
        <v>58</v>
      </c>
      <c r="Y19" s="10" t="s">
        <v>59</v>
      </c>
      <c r="Z19" s="1">
        <v>238.29902195208817</v>
      </c>
      <c r="AA19" s="1">
        <v>57.656900645398849</v>
      </c>
      <c r="AB19" s="1"/>
      <c r="AC19" s="1">
        <v>295.95592259748702</v>
      </c>
      <c r="AD19" s="1">
        <v>72.729738930380975</v>
      </c>
      <c r="AE19" s="1">
        <v>11.004254701233606</v>
      </c>
      <c r="AF19" s="1"/>
      <c r="AG19" s="1">
        <v>83.733993631614581</v>
      </c>
      <c r="AH19" s="50">
        <v>3</v>
      </c>
      <c r="AI19" s="50" t="s">
        <v>58</v>
      </c>
      <c r="AJ19" s="10" t="s">
        <v>59</v>
      </c>
      <c r="AK19" s="1">
        <v>111.92155309118522</v>
      </c>
      <c r="AL19" s="1">
        <v>13.832548467793004</v>
      </c>
      <c r="AM19" s="1">
        <v>0.21789504274200056</v>
      </c>
      <c r="AN19" s="1">
        <v>125.53620651623622</v>
      </c>
      <c r="AO19" s="1">
        <v>73.975774722098407</v>
      </c>
      <c r="AP19" s="1">
        <v>35.378826985711854</v>
      </c>
      <c r="AQ19" s="1"/>
      <c r="AR19" s="1">
        <v>109.35460170781026</v>
      </c>
      <c r="AS19" s="50">
        <v>3</v>
      </c>
      <c r="AT19" s="50" t="s">
        <v>58</v>
      </c>
      <c r="AU19" s="10" t="s">
        <v>59</v>
      </c>
      <c r="AV19" s="1">
        <v>11.417516682178077</v>
      </c>
      <c r="AW19" s="1">
        <v>3.4596584463408604</v>
      </c>
      <c r="AX19" s="1"/>
      <c r="AY19" s="1">
        <v>14.877175128518937</v>
      </c>
      <c r="AZ19" s="1">
        <v>8.3170025237717997</v>
      </c>
      <c r="BA19" s="1">
        <v>0.58085170571779976</v>
      </c>
      <c r="BB19" s="1"/>
      <c r="BC19" s="1">
        <v>8.8978542294895995</v>
      </c>
      <c r="BD19" s="50">
        <v>3</v>
      </c>
      <c r="BE19" s="50" t="s">
        <v>58</v>
      </c>
      <c r="BF19" s="10" t="s">
        <v>59</v>
      </c>
      <c r="BG19" s="1">
        <v>485.6637734725644</v>
      </c>
      <c r="BH19" s="1">
        <v>70.598206149725684</v>
      </c>
      <c r="BI19" s="1">
        <v>3.1119398307220649</v>
      </c>
      <c r="BJ19" s="1">
        <v>553.15003979156802</v>
      </c>
      <c r="BK19" s="1">
        <v>554.3109021758678</v>
      </c>
      <c r="BL19" s="1">
        <v>25.503405306672562</v>
      </c>
      <c r="BM19" s="1">
        <v>1.4998484519965132</v>
      </c>
      <c r="BN19" s="1">
        <v>578.31445903054384</v>
      </c>
      <c r="BO19" s="50">
        <v>3</v>
      </c>
      <c r="BP19" s="50" t="s">
        <v>58</v>
      </c>
      <c r="BQ19" s="10" t="s">
        <v>59</v>
      </c>
      <c r="BR19" s="1">
        <v>53.217588588467763</v>
      </c>
      <c r="BS19" s="1">
        <v>2.4020225052099988</v>
      </c>
      <c r="BT19" s="1"/>
      <c r="BU19" s="1">
        <v>55.619611093677761</v>
      </c>
      <c r="BV19" s="1">
        <v>228.22550359688</v>
      </c>
      <c r="BW19" s="1">
        <v>62.801402548759995</v>
      </c>
      <c r="BX19" s="1">
        <v>3.9321268098800033</v>
      </c>
      <c r="BY19" s="1">
        <v>287.09477933575999</v>
      </c>
      <c r="BZ19" s="50">
        <v>3</v>
      </c>
      <c r="CA19" s="50" t="s">
        <v>58</v>
      </c>
      <c r="CB19" s="10" t="s">
        <v>59</v>
      </c>
      <c r="CC19" s="1">
        <v>293.73685140834471</v>
      </c>
      <c r="CD19" s="1">
        <v>55.572242788292272</v>
      </c>
      <c r="CE19" s="1"/>
      <c r="CF19" s="1">
        <v>349.30909419663698</v>
      </c>
      <c r="CG19" s="1">
        <v>0</v>
      </c>
      <c r="CH19" s="1">
        <v>0</v>
      </c>
      <c r="CI19" s="1">
        <v>0</v>
      </c>
      <c r="CJ19" s="1">
        <v>0</v>
      </c>
      <c r="CK19" s="50">
        <v>3</v>
      </c>
      <c r="CL19" s="50" t="s">
        <v>58</v>
      </c>
      <c r="CM19" s="10" t="s">
        <v>59</v>
      </c>
      <c r="CN19" s="1">
        <v>1.3482298025881398</v>
      </c>
      <c r="CO19" s="1">
        <v>0.4252787402045799</v>
      </c>
      <c r="CP19" s="1"/>
      <c r="CQ19" s="1">
        <v>1.7735085427927197</v>
      </c>
      <c r="CR19" s="1"/>
      <c r="CS19" s="1"/>
      <c r="CT19" s="1"/>
      <c r="CU19" s="1"/>
      <c r="CV19" s="50">
        <v>3</v>
      </c>
      <c r="CW19" s="50" t="s">
        <v>58</v>
      </c>
      <c r="CX19" s="10" t="s">
        <v>59</v>
      </c>
      <c r="CY19" s="1">
        <v>8.9886045144433648</v>
      </c>
      <c r="CZ19" s="1"/>
      <c r="DA19" s="1"/>
      <c r="DB19" s="1">
        <v>8.9886045144433648</v>
      </c>
      <c r="DC19" s="1">
        <v>165.16502196920507</v>
      </c>
      <c r="DD19" s="1">
        <v>56.62978161862992</v>
      </c>
      <c r="DE19" s="1"/>
      <c r="DF19" s="1">
        <v>221.79480358783499</v>
      </c>
      <c r="DG19" s="50">
        <v>3</v>
      </c>
      <c r="DH19" s="50" t="s">
        <v>58</v>
      </c>
      <c r="DI19" s="10" t="s">
        <v>59</v>
      </c>
      <c r="DJ19" s="1">
        <v>48.511572059878901</v>
      </c>
      <c r="DK19" s="1">
        <v>76.581831345997969</v>
      </c>
      <c r="DL19" s="1">
        <v>3.0421840017021964</v>
      </c>
      <c r="DM19" s="1">
        <v>122.05121940417467</v>
      </c>
      <c r="DN19" s="1">
        <v>332.18326852381699</v>
      </c>
      <c r="DO19" s="1">
        <v>66.505226999560875</v>
      </c>
      <c r="DP19" s="1">
        <v>0.39514232781698411</v>
      </c>
      <c r="DQ19" s="1">
        <v>398.29335319556088</v>
      </c>
      <c r="DR19" s="50">
        <v>3</v>
      </c>
      <c r="DS19" s="50" t="s">
        <v>58</v>
      </c>
      <c r="DT19" s="10" t="s">
        <v>59</v>
      </c>
      <c r="DU19" s="1"/>
      <c r="DV19" s="1">
        <v>8.6599357722800002E-2</v>
      </c>
      <c r="DW19" s="1"/>
      <c r="DX19" s="1">
        <v>8.6599357722800002E-2</v>
      </c>
      <c r="DY19" s="1">
        <v>231.94369477782837</v>
      </c>
      <c r="DZ19" s="1">
        <v>151.55756318882018</v>
      </c>
      <c r="EA19" s="1">
        <v>0</v>
      </c>
      <c r="EB19" s="1">
        <v>383.50125796664861</v>
      </c>
      <c r="EC19" s="50">
        <v>3</v>
      </c>
      <c r="ED19" s="50" t="s">
        <v>58</v>
      </c>
      <c r="EE19" s="10" t="s">
        <v>59</v>
      </c>
      <c r="EF19" s="1">
        <v>355.20524731042315</v>
      </c>
      <c r="EG19" s="1">
        <v>128.86567257669049</v>
      </c>
      <c r="EH19" s="1">
        <v>6.0100219751552686</v>
      </c>
      <c r="EI19" s="1">
        <v>478.06089791195836</v>
      </c>
      <c r="EJ19" s="1">
        <v>4.9471556864389949</v>
      </c>
      <c r="EK19" s="1">
        <v>0.41800028717890036</v>
      </c>
      <c r="EL19" s="1"/>
      <c r="EM19" s="1">
        <v>5.3651559736178953</v>
      </c>
      <c r="EN19" s="50">
        <v>3</v>
      </c>
      <c r="EO19" s="50" t="s">
        <v>58</v>
      </c>
      <c r="EP19" s="10" t="s">
        <v>59</v>
      </c>
      <c r="EQ19" s="1">
        <v>95.924285983440868</v>
      </c>
      <c r="ER19" s="1">
        <v>18.257376110845016</v>
      </c>
      <c r="ES19" s="1">
        <v>6.6413077530796727E-2</v>
      </c>
      <c r="ET19" s="1">
        <v>114.11524901675507</v>
      </c>
      <c r="EU19" s="1">
        <v>19.606141337905555</v>
      </c>
      <c r="EV19" s="1">
        <v>0.30866487652448882</v>
      </c>
      <c r="EW19" s="1"/>
      <c r="EX19" s="1">
        <v>19.914806214430044</v>
      </c>
      <c r="EY19" s="50">
        <v>3</v>
      </c>
      <c r="EZ19" s="50" t="s">
        <v>58</v>
      </c>
      <c r="FA19" s="10" t="s">
        <v>59</v>
      </c>
      <c r="FB19" s="1">
        <v>182.46858899838011</v>
      </c>
      <c r="FC19" s="1">
        <v>68.809817466907305</v>
      </c>
      <c r="FD19" s="1">
        <v>0.27836581687037665</v>
      </c>
      <c r="FE19" s="1">
        <v>251.00004064841704</v>
      </c>
      <c r="FF19" s="1"/>
      <c r="FG19" s="1"/>
      <c r="FH19" s="1"/>
      <c r="FI19" s="1"/>
      <c r="FJ19" s="50">
        <v>3</v>
      </c>
      <c r="FK19" s="50" t="s">
        <v>58</v>
      </c>
      <c r="FL19" s="10" t="s">
        <v>59</v>
      </c>
      <c r="FM19" s="1">
        <v>0.12397451993401</v>
      </c>
      <c r="FN19" s="1"/>
      <c r="FO19" s="1">
        <v>0.12397451993401</v>
      </c>
      <c r="FP19" s="1"/>
      <c r="FQ19" s="1">
        <v>0.86264499196589994</v>
      </c>
      <c r="FR19" s="1">
        <v>0.16904661541479993</v>
      </c>
      <c r="FS19" s="1"/>
      <c r="FT19" s="1">
        <v>1.0316916073806999</v>
      </c>
      <c r="FU19" s="50">
        <v>3</v>
      </c>
      <c r="FV19" s="50" t="s">
        <v>58</v>
      </c>
      <c r="FW19" s="10" t="s">
        <v>59</v>
      </c>
      <c r="FX19" s="1">
        <v>1.0079807036207982</v>
      </c>
      <c r="FY19" s="1"/>
      <c r="FZ19" s="1"/>
      <c r="GA19" s="1">
        <v>1.0079807036207982</v>
      </c>
      <c r="GB19" s="1">
        <v>0.88934677086199998</v>
      </c>
      <c r="GC19" s="1"/>
      <c r="GD19" s="1">
        <v>0.21646003062599994</v>
      </c>
      <c r="GE19" s="1">
        <v>0.67288674023600004</v>
      </c>
      <c r="GF19" s="50">
        <v>3</v>
      </c>
      <c r="GG19" s="50" t="s">
        <v>58</v>
      </c>
      <c r="GH19" s="10" t="s">
        <v>59</v>
      </c>
      <c r="GI19" s="1">
        <v>0</v>
      </c>
      <c r="GJ19" s="1">
        <v>0</v>
      </c>
      <c r="GK19" s="1">
        <v>0</v>
      </c>
      <c r="GL19" s="1">
        <v>0</v>
      </c>
      <c r="GM19" s="1">
        <v>8.3923149835400002E-2</v>
      </c>
      <c r="GN19" s="1"/>
      <c r="GO19" s="1"/>
      <c r="GP19" s="1">
        <v>8.3923149835400002E-2</v>
      </c>
      <c r="GQ19" s="50">
        <v>3</v>
      </c>
      <c r="GR19" s="50" t="s">
        <v>58</v>
      </c>
      <c r="GS19" s="10" t="s">
        <v>59</v>
      </c>
      <c r="GT19" s="1">
        <f t="shared" ref="GT19:GT21" si="258">D19+H19+O19+S19+Z19+AD19+AK19+AV19+BG19+BK19+BR19+CC19+CN19+CR19+CY19+DC19+DN19+DU19+DY19+EJ19+EU19+FB19+FF19+FX19+GB19+GI19+GM19+AO19+AZ19+BV19+CG19+DJ19+EQ19+FM19+FQ19+EF19</f>
        <v>4045.9925111644916</v>
      </c>
      <c r="GU19" s="1">
        <f t="shared" ref="GU19:GU21" si="259">E19+I19+P19+T19+AA19+AE19+AL19+AW19+BH19+BL19+BS19+CD19+CO19+CS19+CZ19+DD19+DO19+DV19+DZ19+EK19+EV19+FC19+FG19+FY19+GC19+GJ19+GN19+AP19+BA19+BW19+CH19+DK19+ER19+FN19+FR19+EG19</f>
        <v>1068.0122296028642</v>
      </c>
      <c r="GV19" s="1">
        <f t="shared" ref="GV19:GV21" si="260">F19+J19+Q19+U19+AB19+AF19+AM19+AX19+BI19+BM19+BT19+CE19+CP19+CT19+DA19+DE19+DP19+DW19+EA19+EL19+EW19+FD19+FH19+FZ19+GD19+GK19+GO19+AQ19+BB19+BX19+CI19+DL19+ES19+FO19+FS19+EH19</f>
        <v>25.092861600929087</v>
      </c>
      <c r="GW19" s="1">
        <f t="shared" ref="GW19:GW21" si="261">G19+K19+R19+V19+AC19+AG19+AN19+AY19+BJ19+BN19+BU19+CF19+CQ19+CU19+DB19+DF19+DQ19+DX19+EB19+EM19+EX19+FE19+FI19+GA19+GE19+GL19+GP19+AR19+BC19+BY19+CJ19+DM19+ET19+FP19+FT19+EI19</f>
        <v>5088.9118791664259</v>
      </c>
    </row>
    <row r="20" spans="1:205" x14ac:dyDescent="0.3">
      <c r="A20" s="51"/>
      <c r="B20" s="51"/>
      <c r="C20" s="10" t="s">
        <v>60</v>
      </c>
      <c r="D20" s="1">
        <v>2904.7576584468507</v>
      </c>
      <c r="E20" s="1">
        <v>6.0163312057170515</v>
      </c>
      <c r="F20" s="1">
        <v>1.9423822213889252</v>
      </c>
      <c r="G20" s="1">
        <v>2908.8316074311783</v>
      </c>
      <c r="H20" s="1">
        <v>397.74205074834856</v>
      </c>
      <c r="I20" s="1">
        <v>0.32045779636683847</v>
      </c>
      <c r="J20" s="1"/>
      <c r="K20" s="1">
        <v>398.0625085447154</v>
      </c>
      <c r="L20" s="51"/>
      <c r="M20" s="51"/>
      <c r="N20" s="10" t="s">
        <v>60</v>
      </c>
      <c r="O20" s="1">
        <v>556.98529076785769</v>
      </c>
      <c r="P20" s="1">
        <v>58.154607531845613</v>
      </c>
      <c r="Q20" s="1">
        <v>5.988560971059087E-2</v>
      </c>
      <c r="R20" s="1">
        <v>615.08001268999271</v>
      </c>
      <c r="S20" s="1">
        <v>4448.5719847061646</v>
      </c>
      <c r="T20" s="1">
        <v>27.259615432651117</v>
      </c>
      <c r="U20" s="1">
        <v>1.395110539736379</v>
      </c>
      <c r="V20" s="1">
        <v>4474.4364895990793</v>
      </c>
      <c r="W20" s="51"/>
      <c r="X20" s="51"/>
      <c r="Y20" s="10" t="s">
        <v>60</v>
      </c>
      <c r="Z20" s="1">
        <v>3114.7000966828091</v>
      </c>
      <c r="AA20" s="1"/>
      <c r="AB20" s="1"/>
      <c r="AC20" s="1">
        <v>3114.7000966828091</v>
      </c>
      <c r="AD20" s="1">
        <v>19.84121217488963</v>
      </c>
      <c r="AE20" s="1">
        <v>5.5243617345098528E-2</v>
      </c>
      <c r="AF20" s="1"/>
      <c r="AG20" s="1">
        <v>19.896455792234729</v>
      </c>
      <c r="AH20" s="51"/>
      <c r="AI20" s="51"/>
      <c r="AJ20" s="10" t="s">
        <v>60</v>
      </c>
      <c r="AK20" s="1">
        <v>1494.6710107917856</v>
      </c>
      <c r="AL20" s="1">
        <v>0.27441313124859334</v>
      </c>
      <c r="AM20" s="1">
        <v>0.44872159022406777</v>
      </c>
      <c r="AN20" s="1">
        <v>1494.4967023328102</v>
      </c>
      <c r="AO20" s="1">
        <v>796.14719419699679</v>
      </c>
      <c r="AP20" s="1">
        <v>88.25814991662412</v>
      </c>
      <c r="AQ20" s="1">
        <v>3.6939092608929514</v>
      </c>
      <c r="AR20" s="1">
        <v>880.71143485272796</v>
      </c>
      <c r="AS20" s="51"/>
      <c r="AT20" s="51"/>
      <c r="AU20" s="10" t="s">
        <v>60</v>
      </c>
      <c r="AV20" s="1">
        <v>397.20340844292241</v>
      </c>
      <c r="AW20" s="1"/>
      <c r="AX20" s="1">
        <v>92.210475171289545</v>
      </c>
      <c r="AY20" s="1">
        <v>304.99293327163286</v>
      </c>
      <c r="AZ20" s="1">
        <v>370.3265043849679</v>
      </c>
      <c r="BA20" s="1">
        <v>2.9915926594263169</v>
      </c>
      <c r="BB20" s="1">
        <v>0.10203327106898996</v>
      </c>
      <c r="BC20" s="1">
        <v>373.21606377332523</v>
      </c>
      <c r="BD20" s="51"/>
      <c r="BE20" s="51"/>
      <c r="BF20" s="10" t="s">
        <v>60</v>
      </c>
      <c r="BG20" s="1">
        <v>2957.0116353513267</v>
      </c>
      <c r="BH20" s="1">
        <v>2.0986024235753575E-2</v>
      </c>
      <c r="BI20" s="1">
        <v>3.4832645282581325</v>
      </c>
      <c r="BJ20" s="1">
        <v>2953.5493568473044</v>
      </c>
      <c r="BK20" s="1">
        <v>2976.3466472538357</v>
      </c>
      <c r="BL20" s="1">
        <v>1.3924083034326031</v>
      </c>
      <c r="BM20" s="1">
        <v>0.85344027249311694</v>
      </c>
      <c r="BN20" s="1">
        <v>2976.8856152847752</v>
      </c>
      <c r="BO20" s="51"/>
      <c r="BP20" s="51"/>
      <c r="BQ20" s="10" t="s">
        <v>60</v>
      </c>
      <c r="BR20" s="1">
        <v>2423.1108315602255</v>
      </c>
      <c r="BS20" s="1">
        <v>11.949881929209823</v>
      </c>
      <c r="BT20" s="1">
        <v>9.2800268042933567</v>
      </c>
      <c r="BU20" s="1">
        <v>2425.780686685142</v>
      </c>
      <c r="BV20" s="1">
        <v>2783.0144330729099</v>
      </c>
      <c r="BW20" s="1">
        <v>1.5514054755931284</v>
      </c>
      <c r="BX20" s="1">
        <v>3.0742116129099486</v>
      </c>
      <c r="BY20" s="1">
        <v>2781.4916269355931</v>
      </c>
      <c r="BZ20" s="51"/>
      <c r="CA20" s="51"/>
      <c r="CB20" s="10" t="s">
        <v>60</v>
      </c>
      <c r="CC20" s="1">
        <v>2982.1627446917701</v>
      </c>
      <c r="CD20" s="1">
        <v>157.02349881283908</v>
      </c>
      <c r="CE20" s="1">
        <v>54.893486588967335</v>
      </c>
      <c r="CF20" s="1">
        <v>3084.2927569156418</v>
      </c>
      <c r="CG20" s="1">
        <v>297.45668231409178</v>
      </c>
      <c r="CH20" s="1">
        <v>7.9046463200882613</v>
      </c>
      <c r="CI20" s="1">
        <v>0.12056866580667247</v>
      </c>
      <c r="CJ20" s="1">
        <v>305.24075996837331</v>
      </c>
      <c r="CK20" s="51"/>
      <c r="CL20" s="51"/>
      <c r="CM20" s="10" t="s">
        <v>60</v>
      </c>
      <c r="CN20" s="1">
        <v>727.5452350950369</v>
      </c>
      <c r="CO20" s="1">
        <v>45.771100209127439</v>
      </c>
      <c r="CP20" s="1"/>
      <c r="CQ20" s="1">
        <v>773.31633530416434</v>
      </c>
      <c r="CR20" s="1">
        <v>118.74963304186254</v>
      </c>
      <c r="CS20" s="1">
        <v>5.1874649758836995</v>
      </c>
      <c r="CT20" s="1">
        <v>2.618955209879914E-2</v>
      </c>
      <c r="CU20" s="1">
        <v>123.91090846564744</v>
      </c>
      <c r="CV20" s="51"/>
      <c r="CW20" s="51"/>
      <c r="CX20" s="10" t="s">
        <v>60</v>
      </c>
      <c r="CY20" s="1">
        <v>240.68415083652744</v>
      </c>
      <c r="CZ20" s="1">
        <v>11.298336343532213</v>
      </c>
      <c r="DA20" s="1"/>
      <c r="DB20" s="1">
        <v>251.98248718005965</v>
      </c>
      <c r="DC20" s="1">
        <v>4971.4986648746499</v>
      </c>
      <c r="DD20" s="1">
        <v>9.2928255441938745</v>
      </c>
      <c r="DE20" s="1">
        <v>14.711902971908785</v>
      </c>
      <c r="DF20" s="1">
        <v>4966.079587446935</v>
      </c>
      <c r="DG20" s="51"/>
      <c r="DH20" s="51"/>
      <c r="DI20" s="10" t="s">
        <v>60</v>
      </c>
      <c r="DJ20" s="1">
        <v>1654.7978073096665</v>
      </c>
      <c r="DK20" s="1">
        <v>80.899113228499573</v>
      </c>
      <c r="DL20" s="1"/>
      <c r="DM20" s="1">
        <v>1735.6969205381661</v>
      </c>
      <c r="DN20" s="1">
        <v>3037.5644012634798</v>
      </c>
      <c r="DO20" s="1">
        <v>29.982099143787309</v>
      </c>
      <c r="DP20" s="1">
        <v>4.6109296334798273</v>
      </c>
      <c r="DQ20" s="1">
        <v>3062.9355707737873</v>
      </c>
      <c r="DR20" s="51"/>
      <c r="DS20" s="51"/>
      <c r="DT20" s="10" t="s">
        <v>60</v>
      </c>
      <c r="DU20" s="1">
        <v>5.3724438225436995</v>
      </c>
      <c r="DV20" s="1">
        <v>0.16308383723340025</v>
      </c>
      <c r="DW20" s="1"/>
      <c r="DX20" s="1">
        <v>5.5355276597770997</v>
      </c>
      <c r="DY20" s="1">
        <v>3715.7636738112269</v>
      </c>
      <c r="DZ20" s="1">
        <v>60.881708950815209</v>
      </c>
      <c r="EA20" s="1">
        <v>0</v>
      </c>
      <c r="EB20" s="1">
        <v>3776.6453827620421</v>
      </c>
      <c r="EC20" s="51"/>
      <c r="ED20" s="51"/>
      <c r="EE20" s="10" t="s">
        <v>60</v>
      </c>
      <c r="EF20" s="1">
        <v>2012.3591071893325</v>
      </c>
      <c r="EG20" s="1">
        <v>4.7904991219243129</v>
      </c>
      <c r="EH20" s="1">
        <v>0.67271983881732922</v>
      </c>
      <c r="EI20" s="1">
        <v>2016.4768864724394</v>
      </c>
      <c r="EJ20" s="1">
        <v>468.40999042604631</v>
      </c>
      <c r="EK20" s="1">
        <v>24.158531084671836</v>
      </c>
      <c r="EL20" s="1"/>
      <c r="EM20" s="1">
        <v>492.56852151071814</v>
      </c>
      <c r="EN20" s="51"/>
      <c r="EO20" s="51"/>
      <c r="EP20" s="10" t="s">
        <v>60</v>
      </c>
      <c r="EQ20" s="1">
        <v>6995.5326797451571</v>
      </c>
      <c r="ER20" s="1">
        <v>14.111550463645472</v>
      </c>
      <c r="ES20" s="1">
        <v>51.540736320728683</v>
      </c>
      <c r="ET20" s="1">
        <v>6958.1034938880739</v>
      </c>
      <c r="EU20" s="1">
        <v>210.3078658348953</v>
      </c>
      <c r="EV20" s="1">
        <v>0.28602234155195561</v>
      </c>
      <c r="EW20" s="1"/>
      <c r="EX20" s="1">
        <v>210.59388817644725</v>
      </c>
      <c r="EY20" s="51"/>
      <c r="EZ20" s="51"/>
      <c r="FA20" s="10" t="s">
        <v>60</v>
      </c>
      <c r="FB20" s="1">
        <v>13234.944090226183</v>
      </c>
      <c r="FC20" s="1">
        <v>8.836338062208597</v>
      </c>
      <c r="FD20" s="1">
        <v>7.12051080553465</v>
      </c>
      <c r="FE20" s="1">
        <v>13236.659917482857</v>
      </c>
      <c r="FF20" s="1">
        <v>1.441026724498</v>
      </c>
      <c r="FG20" s="1"/>
      <c r="FH20" s="1"/>
      <c r="FI20" s="1">
        <v>1.441026724498</v>
      </c>
      <c r="FJ20" s="51"/>
      <c r="FK20" s="51"/>
      <c r="FL20" s="10" t="s">
        <v>60</v>
      </c>
      <c r="FM20" s="1">
        <v>2.7899401843831226</v>
      </c>
      <c r="FN20" s="1">
        <v>0.11171226959219993</v>
      </c>
      <c r="FO20" s="1"/>
      <c r="FP20" s="1">
        <v>2.9016524539753226</v>
      </c>
      <c r="FQ20" s="1">
        <v>0.52488935520930002</v>
      </c>
      <c r="FR20" s="1">
        <v>1.2123240343199999</v>
      </c>
      <c r="FS20" s="1"/>
      <c r="FT20" s="1">
        <v>1.7372133895293</v>
      </c>
      <c r="FU20" s="51"/>
      <c r="FV20" s="51"/>
      <c r="FW20" s="10" t="s">
        <v>60</v>
      </c>
      <c r="FX20" s="1">
        <v>0.77726671917167001</v>
      </c>
      <c r="FY20" s="1"/>
      <c r="FZ20" s="1"/>
      <c r="GA20" s="1">
        <v>0.77726671917167001</v>
      </c>
      <c r="GB20" s="1">
        <v>49.902399127839217</v>
      </c>
      <c r="GC20" s="1">
        <v>0.7947646256640013</v>
      </c>
      <c r="GD20" s="1"/>
      <c r="GE20" s="1">
        <v>50.697163753503219</v>
      </c>
      <c r="GF20" s="51"/>
      <c r="GG20" s="51"/>
      <c r="GH20" s="10" t="s">
        <v>60</v>
      </c>
      <c r="GI20" s="1">
        <v>2.4706969695800001E-3</v>
      </c>
      <c r="GJ20" s="1">
        <v>0</v>
      </c>
      <c r="GK20" s="1">
        <v>0</v>
      </c>
      <c r="GL20" s="1">
        <v>2.4706969695800001E-3</v>
      </c>
      <c r="GM20" s="1">
        <v>34.696196834626328</v>
      </c>
      <c r="GN20" s="1">
        <v>5.0132351425794752E-2</v>
      </c>
      <c r="GO20" s="1"/>
      <c r="GP20" s="1">
        <v>34.746329186052122</v>
      </c>
      <c r="GQ20" s="51"/>
      <c r="GR20" s="51"/>
      <c r="GS20" s="10" t="s">
        <v>60</v>
      </c>
      <c r="GT20" s="1">
        <f t="shared" si="258"/>
        <v>66403.713318707058</v>
      </c>
      <c r="GU20" s="1">
        <f t="shared" si="259"/>
        <v>661.00084474470009</v>
      </c>
      <c r="GV20" s="1">
        <f t="shared" si="260"/>
        <v>250.24050525960808</v>
      </c>
      <c r="GW20" s="1">
        <f t="shared" si="261"/>
        <v>66814.473658192161</v>
      </c>
    </row>
    <row r="21" spans="1:205" x14ac:dyDescent="0.3">
      <c r="A21" s="51"/>
      <c r="B21" s="51"/>
      <c r="C21" s="10" t="s">
        <v>61</v>
      </c>
      <c r="D21" s="1">
        <v>1073.4327898297624</v>
      </c>
      <c r="E21" s="1">
        <v>393.74528599791256</v>
      </c>
      <c r="F21" s="1">
        <v>0.57836175969259784</v>
      </c>
      <c r="G21" s="1">
        <v>1466.5997140679826</v>
      </c>
      <c r="H21" s="1">
        <v>122.73878551123971</v>
      </c>
      <c r="I21" s="1">
        <v>0.296649917359602</v>
      </c>
      <c r="J21" s="1"/>
      <c r="K21" s="1">
        <v>123.03543542859931</v>
      </c>
      <c r="L21" s="51"/>
      <c r="M21" s="51"/>
      <c r="N21" s="10" t="s">
        <v>61</v>
      </c>
      <c r="O21" s="1">
        <v>560.72253041896715</v>
      </c>
      <c r="P21" s="1">
        <v>18.620907403126694</v>
      </c>
      <c r="Q21" s="1"/>
      <c r="R21" s="1">
        <v>579.34343782209385</v>
      </c>
      <c r="S21" s="1">
        <v>797.51216173555372</v>
      </c>
      <c r="T21" s="1">
        <v>37.952382793289075</v>
      </c>
      <c r="U21" s="1"/>
      <c r="V21" s="1">
        <v>835.46454452884279</v>
      </c>
      <c r="W21" s="51"/>
      <c r="X21" s="51"/>
      <c r="Y21" s="10" t="s">
        <v>61</v>
      </c>
      <c r="Z21" s="1">
        <v>712.10046496950338</v>
      </c>
      <c r="AA21" s="1">
        <v>137.31410885847856</v>
      </c>
      <c r="AB21" s="1">
        <v>4.1350054912868472E-2</v>
      </c>
      <c r="AC21" s="1">
        <v>849.37322377306907</v>
      </c>
      <c r="AD21" s="1">
        <v>289.52768567725582</v>
      </c>
      <c r="AE21" s="1">
        <v>2.6898694508500398</v>
      </c>
      <c r="AF21" s="1"/>
      <c r="AG21" s="1">
        <v>292.21755512810586</v>
      </c>
      <c r="AH21" s="51"/>
      <c r="AI21" s="51"/>
      <c r="AJ21" s="10" t="s">
        <v>61</v>
      </c>
      <c r="AK21" s="1">
        <v>1706.4129503256245</v>
      </c>
      <c r="AL21" s="1">
        <v>260.57083476774801</v>
      </c>
      <c r="AM21" s="1"/>
      <c r="AN21" s="1">
        <v>1966.9837850933725</v>
      </c>
      <c r="AO21" s="1">
        <v>1220.2006316116383</v>
      </c>
      <c r="AP21" s="1">
        <v>405.19692169395648</v>
      </c>
      <c r="AQ21" s="1">
        <v>3.807460164944132E-2</v>
      </c>
      <c r="AR21" s="1">
        <v>1625.3594787039453</v>
      </c>
      <c r="AS21" s="51"/>
      <c r="AT21" s="51"/>
      <c r="AU21" s="10" t="s">
        <v>61</v>
      </c>
      <c r="AV21" s="1">
        <v>203.73426751759536</v>
      </c>
      <c r="AW21" s="1">
        <v>95.354087601020069</v>
      </c>
      <c r="AX21" s="1"/>
      <c r="AY21" s="1">
        <v>299.08835511861542</v>
      </c>
      <c r="AZ21" s="1">
        <v>396.97984762342605</v>
      </c>
      <c r="BA21" s="1">
        <v>15.171441513725824</v>
      </c>
      <c r="BB21" s="1"/>
      <c r="BC21" s="1">
        <v>412.15128913715188</v>
      </c>
      <c r="BD21" s="51"/>
      <c r="BE21" s="51"/>
      <c r="BF21" s="10" t="s">
        <v>61</v>
      </c>
      <c r="BG21" s="1">
        <v>962.61314836600582</v>
      </c>
      <c r="BH21" s="1">
        <v>36.45899683016637</v>
      </c>
      <c r="BI21" s="1"/>
      <c r="BJ21" s="1">
        <v>999.07214519617219</v>
      </c>
      <c r="BK21" s="1">
        <v>2332.8146635837688</v>
      </c>
      <c r="BL21" s="1">
        <v>258.05349948497542</v>
      </c>
      <c r="BM21" s="1">
        <v>0</v>
      </c>
      <c r="BN21" s="1">
        <v>2590.8681630687438</v>
      </c>
      <c r="BO21" s="51"/>
      <c r="BP21" s="51"/>
      <c r="BQ21" s="10" t="s">
        <v>61</v>
      </c>
      <c r="BR21" s="1">
        <v>554.88075155977663</v>
      </c>
      <c r="BS21" s="1">
        <v>108.77071309028395</v>
      </c>
      <c r="BT21" s="1"/>
      <c r="BU21" s="1">
        <v>663.65146465006057</v>
      </c>
      <c r="BV21" s="1">
        <v>1406.49281133</v>
      </c>
      <c r="BW21" s="1">
        <v>184.754066164812</v>
      </c>
      <c r="BX21" s="1">
        <v>0</v>
      </c>
      <c r="BY21" s="1">
        <v>1591.2468774948118</v>
      </c>
      <c r="BZ21" s="51"/>
      <c r="CA21" s="51"/>
      <c r="CB21" s="10" t="s">
        <v>61</v>
      </c>
      <c r="CC21" s="1">
        <v>3106.6154537608436</v>
      </c>
      <c r="CD21" s="1">
        <v>742.52352842288974</v>
      </c>
      <c r="CE21" s="1">
        <v>0.10106001458643732</v>
      </c>
      <c r="CF21" s="1">
        <v>3849.0379221691469</v>
      </c>
      <c r="CG21" s="1">
        <v>93.774379971667358</v>
      </c>
      <c r="CH21" s="1">
        <v>1.4637779508390025</v>
      </c>
      <c r="CI21" s="1">
        <v>0</v>
      </c>
      <c r="CJ21" s="1">
        <v>95.23815792250636</v>
      </c>
      <c r="CK21" s="51"/>
      <c r="CL21" s="51"/>
      <c r="CM21" s="10" t="s">
        <v>61</v>
      </c>
      <c r="CN21" s="1">
        <v>83.768519514317759</v>
      </c>
      <c r="CO21" s="1">
        <v>4.4253530135475927</v>
      </c>
      <c r="CP21" s="1"/>
      <c r="CQ21" s="1">
        <v>88.193872527865352</v>
      </c>
      <c r="CR21" s="1">
        <v>63.678556365291868</v>
      </c>
      <c r="CS21" s="1">
        <v>1.6873149162541949</v>
      </c>
      <c r="CT21" s="1"/>
      <c r="CU21" s="1">
        <v>65.365871281546063</v>
      </c>
      <c r="CV21" s="51"/>
      <c r="CW21" s="51"/>
      <c r="CX21" s="10" t="s">
        <v>61</v>
      </c>
      <c r="CY21" s="1">
        <v>88.462927705864729</v>
      </c>
      <c r="CZ21" s="1">
        <v>1.0652455456935996</v>
      </c>
      <c r="DA21" s="1"/>
      <c r="DB21" s="1">
        <v>89.528173251558329</v>
      </c>
      <c r="DC21" s="1">
        <v>852.08488240949578</v>
      </c>
      <c r="DD21" s="1">
        <v>227.00939402909944</v>
      </c>
      <c r="DE21" s="1"/>
      <c r="DF21" s="1">
        <v>1079.0942764385952</v>
      </c>
      <c r="DG21" s="51"/>
      <c r="DH21" s="51"/>
      <c r="DI21" s="10" t="s">
        <v>61</v>
      </c>
      <c r="DJ21" s="1">
        <v>1566.81356775469</v>
      </c>
      <c r="DK21" s="1">
        <v>253.17712889026961</v>
      </c>
      <c r="DL21" s="1"/>
      <c r="DM21" s="1">
        <v>1819.9906966449596</v>
      </c>
      <c r="DN21" s="1">
        <v>1708.9538650699999</v>
      </c>
      <c r="DO21" s="1">
        <v>230.59084316992289</v>
      </c>
      <c r="DP21" s="1"/>
      <c r="DQ21" s="1">
        <v>1939.5447082399228</v>
      </c>
      <c r="DR21" s="51"/>
      <c r="DS21" s="51"/>
      <c r="DT21" s="10" t="s">
        <v>61</v>
      </c>
      <c r="DU21" s="1">
        <v>17.289339563087736</v>
      </c>
      <c r="DV21" s="1">
        <v>1.5729631225065184</v>
      </c>
      <c r="DW21" s="1"/>
      <c r="DX21" s="1">
        <v>18.862302685594255</v>
      </c>
      <c r="DY21" s="1">
        <v>2096.6947577373098</v>
      </c>
      <c r="DZ21" s="1">
        <v>238.89609346182897</v>
      </c>
      <c r="EA21" s="1">
        <v>0</v>
      </c>
      <c r="EB21" s="1">
        <v>2335.5908511991388</v>
      </c>
      <c r="EC21" s="51"/>
      <c r="ED21" s="51"/>
      <c r="EE21" s="10" t="s">
        <v>61</v>
      </c>
      <c r="EF21" s="1">
        <v>1518.7665555160061</v>
      </c>
      <c r="EG21" s="1">
        <v>358.46395162930094</v>
      </c>
      <c r="EH21" s="1">
        <v>0</v>
      </c>
      <c r="EI21" s="1">
        <v>1877.230507145307</v>
      </c>
      <c r="EJ21" s="1">
        <v>332.48197563464277</v>
      </c>
      <c r="EK21" s="1">
        <v>9.8301290818675966</v>
      </c>
      <c r="EL21" s="1"/>
      <c r="EM21" s="1">
        <v>342.31210471651036</v>
      </c>
      <c r="EN21" s="51"/>
      <c r="EO21" s="51"/>
      <c r="EP21" s="10" t="s">
        <v>61</v>
      </c>
      <c r="EQ21" s="1">
        <v>4197.4006144076639</v>
      </c>
      <c r="ER21" s="1">
        <v>184.33106799651705</v>
      </c>
      <c r="ES21" s="1">
        <v>1.0827040201211275</v>
      </c>
      <c r="ET21" s="1">
        <v>4380.6489783840598</v>
      </c>
      <c r="EU21" s="1">
        <v>382.5857200108747</v>
      </c>
      <c r="EV21" s="1">
        <v>2.9935465123680842</v>
      </c>
      <c r="EW21" s="1"/>
      <c r="EX21" s="1">
        <v>385.57926652324278</v>
      </c>
      <c r="EY21" s="51"/>
      <c r="EZ21" s="51"/>
      <c r="FA21" s="10" t="s">
        <v>61</v>
      </c>
      <c r="FB21" s="1">
        <v>2225.0092945099836</v>
      </c>
      <c r="FC21" s="1">
        <v>142.28627553111755</v>
      </c>
      <c r="FD21" s="1">
        <v>0.32116711763546846</v>
      </c>
      <c r="FE21" s="1">
        <v>2366.9744029234657</v>
      </c>
      <c r="FF21" s="1">
        <v>63.917897251616402</v>
      </c>
      <c r="FG21" s="1"/>
      <c r="FH21" s="1"/>
      <c r="FI21" s="1">
        <v>63.917897251616402</v>
      </c>
      <c r="FJ21" s="51"/>
      <c r="FK21" s="51"/>
      <c r="FL21" s="10" t="s">
        <v>61</v>
      </c>
      <c r="FM21" s="1">
        <v>80.232589959482496</v>
      </c>
      <c r="FN21" s="1">
        <v>3.6161983046733752</v>
      </c>
      <c r="FO21" s="1"/>
      <c r="FP21" s="1">
        <v>83.848788264155871</v>
      </c>
      <c r="FQ21" s="1">
        <v>20.674469535501693</v>
      </c>
      <c r="FR21" s="1">
        <v>10.186612222206278</v>
      </c>
      <c r="FS21" s="1"/>
      <c r="FT21" s="1">
        <v>30.861081757707971</v>
      </c>
      <c r="FU21" s="51"/>
      <c r="FV21" s="51"/>
      <c r="FW21" s="10" t="s">
        <v>61</v>
      </c>
      <c r="FX21" s="1">
        <v>20.609437549671501</v>
      </c>
      <c r="FY21" s="1">
        <v>3.7548098068601377E-2</v>
      </c>
      <c r="FZ21" s="1"/>
      <c r="GA21" s="1">
        <v>20.646985647740102</v>
      </c>
      <c r="GB21" s="1">
        <v>735.96972772684933</v>
      </c>
      <c r="GC21" s="1">
        <v>18.276711342353337</v>
      </c>
      <c r="GD21" s="1"/>
      <c r="GE21" s="1">
        <v>754.24643906920267</v>
      </c>
      <c r="GF21" s="51"/>
      <c r="GG21" s="51"/>
      <c r="GH21" s="10" t="s">
        <v>61</v>
      </c>
      <c r="GI21" s="1">
        <v>0.45867295683642084</v>
      </c>
      <c r="GJ21" s="1">
        <v>0</v>
      </c>
      <c r="GK21" s="1">
        <v>0</v>
      </c>
      <c r="GL21" s="1">
        <v>0.45867295683642084</v>
      </c>
      <c r="GM21" s="1">
        <v>67.438534991230185</v>
      </c>
      <c r="GN21" s="1">
        <v>6.2404478040561884</v>
      </c>
      <c r="GO21" s="1"/>
      <c r="GP21" s="1">
        <v>73.678982795286373</v>
      </c>
      <c r="GQ21" s="51"/>
      <c r="GR21" s="51"/>
      <c r="GS21" s="10" t="s">
        <v>61</v>
      </c>
      <c r="GT21" s="1">
        <f t="shared" si="258"/>
        <v>31663.845229963041</v>
      </c>
      <c r="GU21" s="1">
        <f t="shared" si="259"/>
        <v>4393.623896613085</v>
      </c>
      <c r="GV21" s="1">
        <f t="shared" si="260"/>
        <v>2.162717568597941</v>
      </c>
      <c r="GW21" s="1">
        <f t="shared" si="261"/>
        <v>36055.306409007535</v>
      </c>
    </row>
    <row r="22" spans="1:205" x14ac:dyDescent="0.3">
      <c r="A22" s="52"/>
      <c r="B22" s="52"/>
      <c r="C22" s="11" t="s">
        <v>62</v>
      </c>
      <c r="D22" s="28">
        <f>SUM(D19:D21)</f>
        <v>4361.7152167321374</v>
      </c>
      <c r="E22" s="28">
        <f t="shared" ref="E22:CQ22" si="262">SUM(E19:E21)</f>
        <v>527.00079250347835</v>
      </c>
      <c r="F22" s="28">
        <f t="shared" si="262"/>
        <v>8.7184053392344367</v>
      </c>
      <c r="G22" s="28">
        <f t="shared" si="262"/>
        <v>4879.9976038963805</v>
      </c>
      <c r="H22" s="28">
        <f t="shared" si="262"/>
        <v>521.09147043661801</v>
      </c>
      <c r="I22" s="28">
        <f t="shared" si="262"/>
        <v>0.61710771372644047</v>
      </c>
      <c r="J22" s="28">
        <f t="shared" si="262"/>
        <v>0</v>
      </c>
      <c r="K22" s="28">
        <f t="shared" si="262"/>
        <v>521.70857815034447</v>
      </c>
      <c r="L22" s="52"/>
      <c r="M22" s="52"/>
      <c r="N22" s="11" t="s">
        <v>62</v>
      </c>
      <c r="O22" s="28">
        <f t="shared" si="262"/>
        <v>1152.5244557352626</v>
      </c>
      <c r="P22" s="28">
        <f t="shared" si="262"/>
        <v>102.64097251591423</v>
      </c>
      <c r="Q22" s="28">
        <f t="shared" si="262"/>
        <v>6.071396751055147E-2</v>
      </c>
      <c r="R22" s="28">
        <f t="shared" si="262"/>
        <v>1255.104714283666</v>
      </c>
      <c r="S22" s="28">
        <f t="shared" si="262"/>
        <v>5292.0497121808221</v>
      </c>
      <c r="T22" s="28">
        <f t="shared" si="262"/>
        <v>72.714415512659883</v>
      </c>
      <c r="U22" s="28">
        <f t="shared" si="262"/>
        <v>1.395110539736379</v>
      </c>
      <c r="V22" s="28">
        <f t="shared" si="262"/>
        <v>5363.3690171537455</v>
      </c>
      <c r="W22" s="52"/>
      <c r="X22" s="52"/>
      <c r="Y22" s="11" t="s">
        <v>62</v>
      </c>
      <c r="Z22" s="28">
        <f t="shared" si="262"/>
        <v>4065.0995836044003</v>
      </c>
      <c r="AA22" s="28">
        <f t="shared" si="262"/>
        <v>194.97100950387741</v>
      </c>
      <c r="AB22" s="28">
        <f t="shared" si="262"/>
        <v>4.1350054912868472E-2</v>
      </c>
      <c r="AC22" s="28">
        <f t="shared" si="262"/>
        <v>4260.0292430533655</v>
      </c>
      <c r="AD22" s="28">
        <f t="shared" si="262"/>
        <v>382.09863678252646</v>
      </c>
      <c r="AE22" s="28">
        <f t="shared" si="262"/>
        <v>13.749367769428744</v>
      </c>
      <c r="AF22" s="28">
        <f t="shared" si="262"/>
        <v>0</v>
      </c>
      <c r="AG22" s="28">
        <f t="shared" si="262"/>
        <v>395.84800455195517</v>
      </c>
      <c r="AH22" s="52"/>
      <c r="AI22" s="52"/>
      <c r="AJ22" s="11" t="s">
        <v>62</v>
      </c>
      <c r="AK22" s="28">
        <f t="shared" si="262"/>
        <v>3313.0055142085953</v>
      </c>
      <c r="AL22" s="28">
        <f t="shared" si="262"/>
        <v>274.67779636678961</v>
      </c>
      <c r="AM22" s="28">
        <f t="shared" si="262"/>
        <v>0.66661663296606832</v>
      </c>
      <c r="AN22" s="28">
        <f t="shared" si="262"/>
        <v>3587.0166939424189</v>
      </c>
      <c r="AO22" s="28">
        <f t="shared" si="262"/>
        <v>2090.3236005307335</v>
      </c>
      <c r="AP22" s="28">
        <f t="shared" si="262"/>
        <v>528.83389859629244</v>
      </c>
      <c r="AQ22" s="28">
        <f t="shared" si="262"/>
        <v>3.7319838625423927</v>
      </c>
      <c r="AR22" s="28">
        <f t="shared" si="262"/>
        <v>2615.4255152644837</v>
      </c>
      <c r="AS22" s="52"/>
      <c r="AT22" s="52"/>
      <c r="AU22" s="11" t="s">
        <v>62</v>
      </c>
      <c r="AV22" s="28">
        <f t="shared" si="262"/>
        <v>612.35519264269578</v>
      </c>
      <c r="AW22" s="28">
        <f t="shared" si="262"/>
        <v>98.813746047360922</v>
      </c>
      <c r="AX22" s="28">
        <f t="shared" si="262"/>
        <v>92.210475171289545</v>
      </c>
      <c r="AY22" s="28">
        <f t="shared" si="262"/>
        <v>618.9584635187673</v>
      </c>
      <c r="AZ22" s="28">
        <f t="shared" si="262"/>
        <v>775.62335453216576</v>
      </c>
      <c r="BA22" s="28">
        <f t="shared" si="262"/>
        <v>18.743885878869939</v>
      </c>
      <c r="BB22" s="28">
        <f t="shared" si="262"/>
        <v>0.10203327106898996</v>
      </c>
      <c r="BC22" s="28">
        <f t="shared" si="262"/>
        <v>794.26520713996672</v>
      </c>
      <c r="BD22" s="52"/>
      <c r="BE22" s="52"/>
      <c r="BF22" s="11" t="s">
        <v>62</v>
      </c>
      <c r="BG22" s="28">
        <f t="shared" si="262"/>
        <v>4405.2885571898969</v>
      </c>
      <c r="BH22" s="28">
        <f t="shared" si="262"/>
        <v>107.07818900412781</v>
      </c>
      <c r="BI22" s="28">
        <f t="shared" si="262"/>
        <v>6.5952043589801974</v>
      </c>
      <c r="BJ22" s="28">
        <f t="shared" si="262"/>
        <v>4505.7715418350444</v>
      </c>
      <c r="BK22" s="28">
        <f t="shared" si="262"/>
        <v>5863.4722130134724</v>
      </c>
      <c r="BL22" s="28">
        <f t="shared" si="262"/>
        <v>284.94931309508058</v>
      </c>
      <c r="BM22" s="28">
        <f t="shared" si="262"/>
        <v>2.3532887244896301</v>
      </c>
      <c r="BN22" s="28">
        <f t="shared" si="262"/>
        <v>6146.0682373840627</v>
      </c>
      <c r="BO22" s="52"/>
      <c r="BP22" s="52"/>
      <c r="BQ22" s="11" t="s">
        <v>62</v>
      </c>
      <c r="BR22" s="28">
        <f t="shared" si="262"/>
        <v>3031.2091717084695</v>
      </c>
      <c r="BS22" s="28">
        <f t="shared" si="262"/>
        <v>123.12261752470377</v>
      </c>
      <c r="BT22" s="28">
        <f t="shared" si="262"/>
        <v>9.2800268042933567</v>
      </c>
      <c r="BU22" s="28">
        <f t="shared" si="262"/>
        <v>3145.05176242888</v>
      </c>
      <c r="BV22" s="28">
        <f t="shared" si="262"/>
        <v>4417.7327479997903</v>
      </c>
      <c r="BW22" s="28">
        <f t="shared" si="262"/>
        <v>249.10687418916513</v>
      </c>
      <c r="BX22" s="28">
        <f t="shared" si="262"/>
        <v>7.0063384227899519</v>
      </c>
      <c r="BY22" s="28">
        <f t="shared" si="262"/>
        <v>4659.8332837661646</v>
      </c>
      <c r="BZ22" s="52"/>
      <c r="CA22" s="52"/>
      <c r="CB22" s="11" t="s">
        <v>62</v>
      </c>
      <c r="CC22" s="28">
        <f t="shared" si="262"/>
        <v>6382.5150498609582</v>
      </c>
      <c r="CD22" s="28">
        <f t="shared" si="262"/>
        <v>955.11927002402103</v>
      </c>
      <c r="CE22" s="28">
        <f t="shared" si="262"/>
        <v>54.994546603553772</v>
      </c>
      <c r="CF22" s="28">
        <f t="shared" si="262"/>
        <v>7282.6397732814257</v>
      </c>
      <c r="CG22" s="28">
        <f t="shared" si="262"/>
        <v>391.23106228575915</v>
      </c>
      <c r="CH22" s="28">
        <f t="shared" si="262"/>
        <v>9.3684242709272638</v>
      </c>
      <c r="CI22" s="28">
        <f t="shared" si="262"/>
        <v>0.12056866580667247</v>
      </c>
      <c r="CJ22" s="28">
        <f t="shared" si="262"/>
        <v>400.47891789087964</v>
      </c>
      <c r="CK22" s="52"/>
      <c r="CL22" s="52"/>
      <c r="CM22" s="11" t="s">
        <v>62</v>
      </c>
      <c r="CN22" s="28">
        <f t="shared" si="262"/>
        <v>812.66198441194274</v>
      </c>
      <c r="CO22" s="28">
        <f t="shared" si="262"/>
        <v>50.621731962879615</v>
      </c>
      <c r="CP22" s="28">
        <f t="shared" si="262"/>
        <v>0</v>
      </c>
      <c r="CQ22" s="28">
        <f t="shared" si="262"/>
        <v>863.28371637482235</v>
      </c>
      <c r="CR22" s="28">
        <f t="shared" ref="CR22:GE22" si="263">SUM(CR19:CR21)</f>
        <v>182.42818940715441</v>
      </c>
      <c r="CS22" s="28">
        <f t="shared" si="263"/>
        <v>6.8747798921378944</v>
      </c>
      <c r="CT22" s="28">
        <f t="shared" si="263"/>
        <v>2.618955209879914E-2</v>
      </c>
      <c r="CU22" s="28">
        <f t="shared" si="263"/>
        <v>189.2767797471935</v>
      </c>
      <c r="CV22" s="52"/>
      <c r="CW22" s="52"/>
      <c r="CX22" s="11" t="s">
        <v>62</v>
      </c>
      <c r="CY22" s="28">
        <f t="shared" si="263"/>
        <v>338.13568305683555</v>
      </c>
      <c r="CZ22" s="28">
        <f t="shared" si="263"/>
        <v>12.363581889225813</v>
      </c>
      <c r="DA22" s="28">
        <f t="shared" si="263"/>
        <v>0</v>
      </c>
      <c r="DB22" s="28">
        <f t="shared" si="263"/>
        <v>350.49926494606132</v>
      </c>
      <c r="DC22" s="28">
        <f t="shared" si="263"/>
        <v>5988.7485692533501</v>
      </c>
      <c r="DD22" s="28">
        <f t="shared" si="263"/>
        <v>292.93200119192323</v>
      </c>
      <c r="DE22" s="28">
        <f t="shared" si="263"/>
        <v>14.711902971908785</v>
      </c>
      <c r="DF22" s="28">
        <f t="shared" si="263"/>
        <v>6266.9686674733657</v>
      </c>
      <c r="DG22" s="52"/>
      <c r="DH22" s="52"/>
      <c r="DI22" s="11" t="s">
        <v>62</v>
      </c>
      <c r="DJ22" s="28">
        <f t="shared" ref="DJ22:DM22" si="264">SUM(DJ19:DJ21)</f>
        <v>3270.1229471242355</v>
      </c>
      <c r="DK22" s="28">
        <f t="shared" si="264"/>
        <v>410.65807346476714</v>
      </c>
      <c r="DL22" s="28">
        <f t="shared" si="264"/>
        <v>3.0421840017021964</v>
      </c>
      <c r="DM22" s="28">
        <f t="shared" si="264"/>
        <v>3677.7388365873003</v>
      </c>
      <c r="DN22" s="28">
        <f t="shared" si="263"/>
        <v>5078.7015348572968</v>
      </c>
      <c r="DO22" s="28">
        <f t="shared" si="263"/>
        <v>327.07816931327108</v>
      </c>
      <c r="DP22" s="28">
        <f t="shared" si="263"/>
        <v>5.0060719612968114</v>
      </c>
      <c r="DQ22" s="28">
        <f t="shared" si="263"/>
        <v>5400.7736322092715</v>
      </c>
      <c r="DR22" s="52"/>
      <c r="DS22" s="52"/>
      <c r="DT22" s="11" t="s">
        <v>62</v>
      </c>
      <c r="DU22" s="28">
        <f t="shared" si="263"/>
        <v>22.661783385631438</v>
      </c>
      <c r="DV22" s="28">
        <f t="shared" si="263"/>
        <v>1.8226463174627185</v>
      </c>
      <c r="DW22" s="28">
        <f t="shared" si="263"/>
        <v>0</v>
      </c>
      <c r="DX22" s="28">
        <f t="shared" si="263"/>
        <v>24.484429703094154</v>
      </c>
      <c r="DY22" s="28">
        <f t="shared" si="263"/>
        <v>6044.4021263263658</v>
      </c>
      <c r="DZ22" s="28">
        <f t="shared" si="263"/>
        <v>451.33536560146433</v>
      </c>
      <c r="EA22" s="28">
        <f t="shared" si="263"/>
        <v>0</v>
      </c>
      <c r="EB22" s="28">
        <f t="shared" si="263"/>
        <v>6495.73749192783</v>
      </c>
      <c r="EC22" s="52"/>
      <c r="ED22" s="52"/>
      <c r="EE22" s="11" t="s">
        <v>62</v>
      </c>
      <c r="EF22" s="28">
        <f t="shared" ref="EF22:EI22" si="265">SUM(EF19:EF21)</f>
        <v>3886.3309100157617</v>
      </c>
      <c r="EG22" s="28">
        <f t="shared" si="265"/>
        <v>492.12012332791573</v>
      </c>
      <c r="EH22" s="28">
        <f t="shared" si="265"/>
        <v>6.6827418139725978</v>
      </c>
      <c r="EI22" s="28">
        <f t="shared" si="265"/>
        <v>4371.7682915297046</v>
      </c>
      <c r="EJ22" s="28">
        <f t="shared" si="263"/>
        <v>805.83912174712805</v>
      </c>
      <c r="EK22" s="28">
        <f t="shared" si="263"/>
        <v>34.406660453718331</v>
      </c>
      <c r="EL22" s="28">
        <f t="shared" si="263"/>
        <v>0</v>
      </c>
      <c r="EM22" s="28">
        <f t="shared" si="263"/>
        <v>840.24578220084641</v>
      </c>
      <c r="EN22" s="52"/>
      <c r="EO22" s="52"/>
      <c r="EP22" s="11" t="s">
        <v>62</v>
      </c>
      <c r="EQ22" s="28">
        <f t="shared" si="263"/>
        <v>11288.857580136262</v>
      </c>
      <c r="ER22" s="28">
        <f t="shared" si="263"/>
        <v>216.69999457100755</v>
      </c>
      <c r="ES22" s="28">
        <f t="shared" si="263"/>
        <v>52.689853418380608</v>
      </c>
      <c r="ET22" s="28">
        <f t="shared" si="263"/>
        <v>11452.867721288889</v>
      </c>
      <c r="EU22" s="28">
        <f t="shared" si="263"/>
        <v>612.49972718367553</v>
      </c>
      <c r="EV22" s="28">
        <f t="shared" si="263"/>
        <v>3.5882337304445286</v>
      </c>
      <c r="EW22" s="28">
        <f t="shared" si="263"/>
        <v>0</v>
      </c>
      <c r="EX22" s="28">
        <f t="shared" si="263"/>
        <v>616.08796091412</v>
      </c>
      <c r="EY22" s="52"/>
      <c r="EZ22" s="52"/>
      <c r="FA22" s="11" t="s">
        <v>62</v>
      </c>
      <c r="FB22" s="28">
        <f t="shared" si="263"/>
        <v>15642.421973734547</v>
      </c>
      <c r="FC22" s="28">
        <f t="shared" si="263"/>
        <v>219.93243106023345</v>
      </c>
      <c r="FD22" s="28">
        <f t="shared" si="263"/>
        <v>7.7200437400404951</v>
      </c>
      <c r="FE22" s="28">
        <f t="shared" si="263"/>
        <v>15854.634361054741</v>
      </c>
      <c r="FF22" s="28">
        <f t="shared" si="263"/>
        <v>65.358923976114397</v>
      </c>
      <c r="FG22" s="28">
        <f t="shared" si="263"/>
        <v>0</v>
      </c>
      <c r="FH22" s="28">
        <f t="shared" si="263"/>
        <v>0</v>
      </c>
      <c r="FI22" s="28">
        <f t="shared" si="263"/>
        <v>65.358923976114397</v>
      </c>
      <c r="FJ22" s="52"/>
      <c r="FK22" s="52"/>
      <c r="FL22" s="11" t="s">
        <v>62</v>
      </c>
      <c r="FM22" s="28">
        <f t="shared" si="263"/>
        <v>83.146504663799632</v>
      </c>
      <c r="FN22" s="28">
        <f t="shared" si="263"/>
        <v>3.7279105742655751</v>
      </c>
      <c r="FO22" s="28">
        <f t="shared" si="263"/>
        <v>0.12397451993401</v>
      </c>
      <c r="FP22" s="28">
        <f t="shared" si="263"/>
        <v>86.750440718131188</v>
      </c>
      <c r="FQ22" s="28">
        <f t="shared" ref="FQ22:FT22" si="266">SUM(FQ19:FQ21)</f>
        <v>22.062003882676894</v>
      </c>
      <c r="FR22" s="28">
        <f t="shared" si="266"/>
        <v>11.567982871941078</v>
      </c>
      <c r="FS22" s="28">
        <f t="shared" si="266"/>
        <v>0</v>
      </c>
      <c r="FT22" s="28">
        <f t="shared" si="266"/>
        <v>33.629986754617974</v>
      </c>
      <c r="FU22" s="52"/>
      <c r="FV22" s="52"/>
      <c r="FW22" s="11" t="s">
        <v>62</v>
      </c>
      <c r="FX22" s="28">
        <f t="shared" si="263"/>
        <v>22.39468497246397</v>
      </c>
      <c r="FY22" s="28">
        <f t="shared" si="263"/>
        <v>3.7548098068601377E-2</v>
      </c>
      <c r="FZ22" s="28">
        <f t="shared" si="263"/>
        <v>0</v>
      </c>
      <c r="GA22" s="28">
        <f t="shared" si="263"/>
        <v>22.432233070532572</v>
      </c>
      <c r="GB22" s="28">
        <f t="shared" si="263"/>
        <v>786.76147362555059</v>
      </c>
      <c r="GC22" s="28">
        <f t="shared" si="263"/>
        <v>19.071475968017339</v>
      </c>
      <c r="GD22" s="28">
        <f t="shared" si="263"/>
        <v>0.21646003062599994</v>
      </c>
      <c r="GE22" s="28">
        <f t="shared" si="263"/>
        <v>805.61648956294187</v>
      </c>
      <c r="GF22" s="52"/>
      <c r="GG22" s="52"/>
      <c r="GH22" s="11" t="s">
        <v>62</v>
      </c>
      <c r="GI22" s="28">
        <f t="shared" ref="GI22:GW22" si="267">SUM(GI19:GI21)</f>
        <v>0.46114365380600086</v>
      </c>
      <c r="GJ22" s="28">
        <f t="shared" si="267"/>
        <v>0</v>
      </c>
      <c r="GK22" s="28">
        <f t="shared" si="267"/>
        <v>0</v>
      </c>
      <c r="GL22" s="28">
        <f t="shared" si="267"/>
        <v>0.46114365380600086</v>
      </c>
      <c r="GM22" s="28">
        <f t="shared" si="267"/>
        <v>102.21865497569192</v>
      </c>
      <c r="GN22" s="28">
        <f t="shared" si="267"/>
        <v>6.2905801554819831</v>
      </c>
      <c r="GO22" s="28">
        <f t="shared" si="267"/>
        <v>0</v>
      </c>
      <c r="GP22" s="28">
        <f t="shared" si="267"/>
        <v>108.5092351311739</v>
      </c>
      <c r="GQ22" s="52"/>
      <c r="GR22" s="52"/>
      <c r="GS22" s="11" t="s">
        <v>62</v>
      </c>
      <c r="GT22" s="28">
        <f t="shared" si="267"/>
        <v>102113.5510598346</v>
      </c>
      <c r="GU22" s="28">
        <f t="shared" si="267"/>
        <v>6122.6369709606497</v>
      </c>
      <c r="GV22" s="28">
        <f t="shared" si="267"/>
        <v>277.49608442913512</v>
      </c>
      <c r="GW22" s="28">
        <f t="shared" si="267"/>
        <v>107958.69194636612</v>
      </c>
    </row>
    <row r="23" spans="1:205" x14ac:dyDescent="0.3">
      <c r="A23" s="53">
        <v>4</v>
      </c>
      <c r="B23" s="53" t="s">
        <v>63</v>
      </c>
      <c r="C23" s="12" t="s">
        <v>64</v>
      </c>
      <c r="D23" s="1">
        <v>256.9994630825222</v>
      </c>
      <c r="E23" s="1">
        <v>25329.25779552841</v>
      </c>
      <c r="F23" s="1">
        <v>256.9994630825222</v>
      </c>
      <c r="G23" s="1">
        <v>25329.25779552841</v>
      </c>
      <c r="H23" s="1">
        <v>123.95429679637941</v>
      </c>
      <c r="I23" s="1">
        <v>15.883561903175561</v>
      </c>
      <c r="J23" s="1">
        <v>2.4757252607845999</v>
      </c>
      <c r="K23" s="1">
        <v>137.36213343877037</v>
      </c>
      <c r="L23" s="53">
        <v>4</v>
      </c>
      <c r="M23" s="53" t="s">
        <v>63</v>
      </c>
      <c r="N23" s="12" t="s">
        <v>64</v>
      </c>
      <c r="O23" s="1">
        <v>23972.246550172396</v>
      </c>
      <c r="P23" s="1">
        <v>69.174138274258439</v>
      </c>
      <c r="Q23" s="1">
        <v>254.08792861169786</v>
      </c>
      <c r="R23" s="1">
        <v>23787.332759834957</v>
      </c>
      <c r="S23" s="1">
        <v>4637.137773652199</v>
      </c>
      <c r="T23" s="1">
        <v>51.829093314475358</v>
      </c>
      <c r="U23" s="1">
        <v>1.41788804292446</v>
      </c>
      <c r="V23" s="1">
        <v>4687.5489789237499</v>
      </c>
      <c r="W23" s="53">
        <v>4</v>
      </c>
      <c r="X23" s="53" t="s">
        <v>63</v>
      </c>
      <c r="Y23" s="12" t="s">
        <v>64</v>
      </c>
      <c r="Z23" s="1">
        <v>58129.629520671144</v>
      </c>
      <c r="AA23" s="1">
        <v>5.2358749452905613</v>
      </c>
      <c r="AB23" s="1">
        <v>798.7179401846297</v>
      </c>
      <c r="AC23" s="1">
        <v>57336.147455431805</v>
      </c>
      <c r="AD23" s="1">
        <v>1157.1416921263656</v>
      </c>
      <c r="AE23" s="1">
        <v>0.50385043138703622</v>
      </c>
      <c r="AF23" s="1">
        <v>2.4049968847928085</v>
      </c>
      <c r="AG23" s="1">
        <v>1155.2405456729598</v>
      </c>
      <c r="AH23" s="53">
        <v>4</v>
      </c>
      <c r="AI23" s="53" t="s">
        <v>63</v>
      </c>
      <c r="AJ23" s="12" t="s">
        <v>64</v>
      </c>
      <c r="AK23" s="1">
        <v>10121.97476226765</v>
      </c>
      <c r="AL23" s="1"/>
      <c r="AM23" s="1">
        <v>4.302248611835239</v>
      </c>
      <c r="AN23" s="1">
        <v>10117.672513655814</v>
      </c>
      <c r="AO23" s="1">
        <v>891.68380535875986</v>
      </c>
      <c r="AP23" s="1">
        <v>1.8904373557577401</v>
      </c>
      <c r="AQ23" s="1">
        <v>0.18068890918823399</v>
      </c>
      <c r="AR23" s="1">
        <v>893.39355380532936</v>
      </c>
      <c r="AS23" s="53">
        <v>4</v>
      </c>
      <c r="AT23" s="53" t="s">
        <v>63</v>
      </c>
      <c r="AU23" s="12" t="s">
        <v>64</v>
      </c>
      <c r="AV23" s="1">
        <v>2316.5496454859167</v>
      </c>
      <c r="AW23" s="1">
        <v>54.248556928108428</v>
      </c>
      <c r="AX23" s="1">
        <v>38.432836249431148</v>
      </c>
      <c r="AY23" s="1">
        <v>2332.365366164594</v>
      </c>
      <c r="AZ23" s="1">
        <v>2657.2697620260865</v>
      </c>
      <c r="BA23" s="1"/>
      <c r="BB23" s="1">
        <v>720.5953675840608</v>
      </c>
      <c r="BC23" s="1">
        <v>1936.6743944420257</v>
      </c>
      <c r="BD23" s="53">
        <v>4</v>
      </c>
      <c r="BE23" s="53" t="s">
        <v>63</v>
      </c>
      <c r="BF23" s="12" t="s">
        <v>64</v>
      </c>
      <c r="BG23" s="1">
        <v>23712.206022376969</v>
      </c>
      <c r="BH23" s="1">
        <v>3.0119833845346875</v>
      </c>
      <c r="BI23" s="1">
        <v>39.830896115789074</v>
      </c>
      <c r="BJ23" s="1">
        <v>23675.387109645715</v>
      </c>
      <c r="BK23" s="1">
        <v>15748.960381978315</v>
      </c>
      <c r="BL23" s="1">
        <v>0.16040427390726109</v>
      </c>
      <c r="BM23" s="1">
        <v>4.1388199184530094</v>
      </c>
      <c r="BN23" s="1">
        <v>15744.981966333769</v>
      </c>
      <c r="BO23" s="53">
        <v>4</v>
      </c>
      <c r="BP23" s="53" t="s">
        <v>63</v>
      </c>
      <c r="BQ23" s="12" t="s">
        <v>64</v>
      </c>
      <c r="BR23" s="1">
        <v>1595.6544170502955</v>
      </c>
      <c r="BS23" s="1"/>
      <c r="BT23" s="1">
        <v>22.987398200880989</v>
      </c>
      <c r="BU23" s="1">
        <v>1572.6670188494145</v>
      </c>
      <c r="BV23" s="1">
        <v>69128.873609699032</v>
      </c>
      <c r="BW23" s="1">
        <v>3.9948699195811059</v>
      </c>
      <c r="BX23" s="1">
        <v>147.27481719905336</v>
      </c>
      <c r="BY23" s="1">
        <v>68985.593662419575</v>
      </c>
      <c r="BZ23" s="53">
        <v>4</v>
      </c>
      <c r="CA23" s="53" t="s">
        <v>63</v>
      </c>
      <c r="CB23" s="12" t="s">
        <v>64</v>
      </c>
      <c r="CC23" s="1">
        <v>40396.15360295579</v>
      </c>
      <c r="CD23" s="1">
        <v>45.685345603829774</v>
      </c>
      <c r="CE23" s="1">
        <v>447.81485317729675</v>
      </c>
      <c r="CF23" s="1">
        <v>39994.024095382323</v>
      </c>
      <c r="CG23" s="1">
        <v>11686.481235800778</v>
      </c>
      <c r="CH23" s="1">
        <v>2766.6625468849961</v>
      </c>
      <c r="CI23" s="1">
        <v>11686.481235800778</v>
      </c>
      <c r="CJ23" s="1">
        <v>2766.6625468849961</v>
      </c>
      <c r="CK23" s="53">
        <v>4</v>
      </c>
      <c r="CL23" s="53" t="s">
        <v>63</v>
      </c>
      <c r="CM23" s="12" t="s">
        <v>64</v>
      </c>
      <c r="CN23" s="1">
        <v>14632.814318059471</v>
      </c>
      <c r="CO23" s="1">
        <v>295.94383205396116</v>
      </c>
      <c r="CP23" s="1">
        <v>287.25154734727403</v>
      </c>
      <c r="CQ23" s="1">
        <v>14641.506602766158</v>
      </c>
      <c r="CR23" s="1">
        <v>7475.4860582994697</v>
      </c>
      <c r="CS23" s="1">
        <v>649.39441859308226</v>
      </c>
      <c r="CT23" s="1">
        <v>900.76685249046477</v>
      </c>
      <c r="CU23" s="1">
        <v>7224.1136244020872</v>
      </c>
      <c r="CV23" s="53">
        <v>4</v>
      </c>
      <c r="CW23" s="53" t="s">
        <v>63</v>
      </c>
      <c r="CX23" s="12" t="s">
        <v>64</v>
      </c>
      <c r="CY23" s="1">
        <v>9916.9533742040257</v>
      </c>
      <c r="CZ23" s="1">
        <v>204.49216599640386</v>
      </c>
      <c r="DA23" s="1">
        <v>619.54696444355613</v>
      </c>
      <c r="DB23" s="1">
        <v>9501.8985757568735</v>
      </c>
      <c r="DC23" s="1">
        <v>43235.382645506179</v>
      </c>
      <c r="DD23" s="1">
        <v>124.97402104167122</v>
      </c>
      <c r="DE23" s="1">
        <v>205.47590638668044</v>
      </c>
      <c r="DF23" s="1">
        <v>43154.88076016117</v>
      </c>
      <c r="DG23" s="53">
        <v>4</v>
      </c>
      <c r="DH23" s="53" t="s">
        <v>63</v>
      </c>
      <c r="DI23" s="12" t="s">
        <v>64</v>
      </c>
      <c r="DJ23" s="1">
        <v>1422.2529290476059</v>
      </c>
      <c r="DK23" s="1">
        <v>9.4053187667468592</v>
      </c>
      <c r="DL23" s="1">
        <v>12.416409571548684</v>
      </c>
      <c r="DM23" s="1">
        <v>1419.2418382428041</v>
      </c>
      <c r="DN23" s="1">
        <v>16898.73735680402</v>
      </c>
      <c r="DO23" s="1">
        <v>502.88667479130527</v>
      </c>
      <c r="DP23" s="1">
        <v>35.693608804020187</v>
      </c>
      <c r="DQ23" s="1">
        <v>17365.930422791305</v>
      </c>
      <c r="DR23" s="53">
        <v>4</v>
      </c>
      <c r="DS23" s="53" t="s">
        <v>63</v>
      </c>
      <c r="DT23" s="12" t="s">
        <v>64</v>
      </c>
      <c r="DU23" s="1">
        <v>181.21919346983472</v>
      </c>
      <c r="DV23" s="1">
        <v>0.61991678674255013</v>
      </c>
      <c r="DW23" s="1">
        <v>0.33165812707457576</v>
      </c>
      <c r="DX23" s="1">
        <v>181.5074521295027</v>
      </c>
      <c r="DY23" s="1">
        <v>11178.855653362092</v>
      </c>
      <c r="DZ23" s="1">
        <v>9.737672732626379E-2</v>
      </c>
      <c r="EA23" s="1">
        <v>3.1915164783913497</v>
      </c>
      <c r="EB23" s="1">
        <v>11175.761513611027</v>
      </c>
      <c r="EC23" s="53">
        <v>4</v>
      </c>
      <c r="ED23" s="53" t="s">
        <v>63</v>
      </c>
      <c r="EE23" s="12" t="s">
        <v>64</v>
      </c>
      <c r="EF23" s="1">
        <v>19465.085174967902</v>
      </c>
      <c r="EG23" s="1">
        <v>3.3027700337697752E-2</v>
      </c>
      <c r="EH23" s="1">
        <v>219.96032847879542</v>
      </c>
      <c r="EI23" s="1">
        <v>19245.157874189445</v>
      </c>
      <c r="EJ23" s="1">
        <v>1958.6927794245601</v>
      </c>
      <c r="EK23" s="1">
        <v>5.2785499005321981</v>
      </c>
      <c r="EL23" s="1">
        <v>26.931544708337242</v>
      </c>
      <c r="EM23" s="1">
        <v>1937.039784616755</v>
      </c>
      <c r="EN23" s="53">
        <v>4</v>
      </c>
      <c r="EO23" s="53" t="s">
        <v>63</v>
      </c>
      <c r="EP23" s="12" t="s">
        <v>64</v>
      </c>
      <c r="EQ23" s="1">
        <v>8875.4776392525109</v>
      </c>
      <c r="ER23" s="1">
        <v>98.389729464748598</v>
      </c>
      <c r="ES23" s="1">
        <v>72.102077191342687</v>
      </c>
      <c r="ET23" s="1">
        <v>8901.765291525915</v>
      </c>
      <c r="EU23" s="1">
        <v>6570.8842644410079</v>
      </c>
      <c r="EV23" s="1">
        <v>9.5099953623503097E-3</v>
      </c>
      <c r="EW23" s="1">
        <v>6.6976865478627587</v>
      </c>
      <c r="EX23" s="1">
        <v>6564.1960878885075</v>
      </c>
      <c r="EY23" s="53">
        <v>4</v>
      </c>
      <c r="EZ23" s="53" t="s">
        <v>63</v>
      </c>
      <c r="FA23" s="12" t="s">
        <v>64</v>
      </c>
      <c r="FB23" s="1">
        <v>6309.0263597786934</v>
      </c>
      <c r="FC23" s="1">
        <v>100.37259081633874</v>
      </c>
      <c r="FD23" s="1">
        <v>84.431897188729636</v>
      </c>
      <c r="FE23" s="1">
        <v>6324.9670534063025</v>
      </c>
      <c r="FF23" s="1">
        <v>1395.6181297068465</v>
      </c>
      <c r="FG23" s="1"/>
      <c r="FH23" s="1">
        <v>3.7784308894349579</v>
      </c>
      <c r="FI23" s="1">
        <v>1391.8396988174115</v>
      </c>
      <c r="FJ23" s="53">
        <v>4</v>
      </c>
      <c r="FK23" s="53" t="s">
        <v>63</v>
      </c>
      <c r="FL23" s="12" t="s">
        <v>64</v>
      </c>
      <c r="FM23" s="1">
        <v>8.7520194278674257</v>
      </c>
      <c r="FN23" s="1"/>
      <c r="FO23" s="1">
        <v>0.16349272942199988</v>
      </c>
      <c r="FP23" s="1">
        <v>8.5885266984454258</v>
      </c>
      <c r="FQ23" s="1">
        <v>119.06751303571514</v>
      </c>
      <c r="FR23" s="1"/>
      <c r="FS23" s="1">
        <v>0.55367964360320343</v>
      </c>
      <c r="FT23" s="1">
        <v>118.51383339211193</v>
      </c>
      <c r="FU23" s="53">
        <v>4</v>
      </c>
      <c r="FV23" s="53" t="s">
        <v>63</v>
      </c>
      <c r="FW23" s="12" t="s">
        <v>64</v>
      </c>
      <c r="FX23" s="1">
        <v>1.07434920941551</v>
      </c>
      <c r="FY23" s="1"/>
      <c r="FZ23" s="1"/>
      <c r="GA23" s="1">
        <v>1.07434920941551</v>
      </c>
      <c r="GB23" s="1">
        <v>9.089656612961301</v>
      </c>
      <c r="GC23" s="1">
        <v>1.4969242104666005</v>
      </c>
      <c r="GD23" s="1"/>
      <c r="GE23" s="1">
        <v>10.586580823427902</v>
      </c>
      <c r="GF23" s="53">
        <v>4</v>
      </c>
      <c r="GG23" s="53" t="s">
        <v>63</v>
      </c>
      <c r="GH23" s="12" t="s">
        <v>64</v>
      </c>
      <c r="GI23" s="1">
        <v>0</v>
      </c>
      <c r="GJ23" s="1">
        <v>0</v>
      </c>
      <c r="GK23" s="1">
        <v>0</v>
      </c>
      <c r="GL23" s="1">
        <v>0</v>
      </c>
      <c r="GM23" s="1">
        <v>0.16692802082300001</v>
      </c>
      <c r="GN23" s="1"/>
      <c r="GO23" s="1"/>
      <c r="GP23" s="1">
        <v>0.16692802082300001</v>
      </c>
      <c r="GQ23" s="53">
        <v>4</v>
      </c>
      <c r="GR23" s="53" t="s">
        <v>63</v>
      </c>
      <c r="GS23" s="12" t="s">
        <v>64</v>
      </c>
      <c r="GT23" s="1">
        <f t="shared" ref="GT23:GT27" si="268">D23+H23+O23+S23+Z23+AD23+AK23+AV23+BG23+BK23+BR23+CC23+CN23+CR23+CY23+DC23+DN23+DU23+DY23+EJ23+EU23+FB23+FF23+FX23+GB23+GI23+GM23+AO23+AZ23+BV23+CG23+DJ23+EQ23+FM23+FQ23+EF23</f>
        <v>416187.55288413167</v>
      </c>
      <c r="GU23" s="1">
        <f t="shared" ref="GU23:GU27" si="269">E23+I23+P23+T23+AA23+AE23+AL23+AW23+BH23+BL23+BS23+CD23+CO23+CS23+CZ23+DD23+DO23+DV23+DZ23+EK23+EV23+FC23+FG23+FY23+GC23+GJ23+GN23+AP23+BA23+BW23+CH23+DK23+ER23+FN23+FR23+EG23</f>
        <v>30340.932515592729</v>
      </c>
      <c r="GV23" s="1">
        <f t="shared" ref="GV23:GV27" si="270">F23+J23+Q23+U23+AB23+AF23+AM23+AX23+BI23+BM23+BT23+CE23+CP23+CT23+DA23+DE23+DP23+DW23+EA23+EL23+EW23+FD23+FH23+FZ23+GD23+GK23+GO23+AQ23+BB23+BX23+CI23+DL23+ES23+FO23+FS23+EH23</f>
        <v>16907.436704860655</v>
      </c>
      <c r="GW23" s="1">
        <f t="shared" ref="GW23:GW27" si="271">G23+K23+R23+V23+AC23+AG23+AN23+AY23+BJ23+BN23+BU23+CF23+CQ23+CU23+DB23+DF23+DQ23+DX23+EB23+EM23+EX23+FE23+FI23+GA23+GE23+GL23+GP23+AR23+BC23+BY23+CJ23+DM23+ET23+FP23+FT23+EI23</f>
        <v>429621.04869486357</v>
      </c>
    </row>
    <row r="24" spans="1:205" x14ac:dyDescent="0.3">
      <c r="A24" s="54"/>
      <c r="B24" s="54"/>
      <c r="C24" s="12" t="s">
        <v>65</v>
      </c>
      <c r="D24" s="1">
        <v>25406.182354249777</v>
      </c>
      <c r="E24" s="1">
        <v>256.9994630825222</v>
      </c>
      <c r="F24" s="1">
        <v>25406.182354249777</v>
      </c>
      <c r="G24" s="1">
        <v>256.9994630825222</v>
      </c>
      <c r="H24" s="1">
        <v>60031.737367449976</v>
      </c>
      <c r="I24" s="1">
        <v>340.34239377841732</v>
      </c>
      <c r="J24" s="1">
        <v>816.84664295835682</v>
      </c>
      <c r="K24" s="1">
        <v>59555.233118270036</v>
      </c>
      <c r="L24" s="54"/>
      <c r="M24" s="54"/>
      <c r="N24" s="12" t="s">
        <v>65</v>
      </c>
      <c r="O24" s="1">
        <v>7938.597095360853</v>
      </c>
      <c r="P24" s="1">
        <v>54.640079622410667</v>
      </c>
      <c r="Q24" s="1">
        <v>133.22744590521143</v>
      </c>
      <c r="R24" s="1">
        <v>7860.0097290780523</v>
      </c>
      <c r="S24" s="1"/>
      <c r="T24" s="1"/>
      <c r="U24" s="1"/>
      <c r="V24" s="1"/>
      <c r="W24" s="54"/>
      <c r="X24" s="54"/>
      <c r="Y24" s="12" t="s">
        <v>65</v>
      </c>
      <c r="Z24" s="1"/>
      <c r="AA24" s="1"/>
      <c r="AB24" s="1"/>
      <c r="AC24" s="1"/>
      <c r="AD24" s="1">
        <v>608.37241650954468</v>
      </c>
      <c r="AE24" s="1"/>
      <c r="AF24" s="1"/>
      <c r="AG24" s="1">
        <v>608.37241650954468</v>
      </c>
      <c r="AH24" s="54"/>
      <c r="AI24" s="54"/>
      <c r="AJ24" s="12" t="s">
        <v>65</v>
      </c>
      <c r="AK24" s="1">
        <v>10.214385783141768</v>
      </c>
      <c r="AL24" s="1"/>
      <c r="AM24" s="1"/>
      <c r="AN24" s="1">
        <v>10.214385783141768</v>
      </c>
      <c r="AO24" s="1">
        <v>1.2353960775186674</v>
      </c>
      <c r="AP24" s="1"/>
      <c r="AQ24" s="1"/>
      <c r="AR24" s="1">
        <v>1.2353960775186674</v>
      </c>
      <c r="AS24" s="54"/>
      <c r="AT24" s="54"/>
      <c r="AU24" s="12" t="s">
        <v>65</v>
      </c>
      <c r="AV24" s="1">
        <v>11135.537440325343</v>
      </c>
      <c r="AW24" s="1">
        <v>32.499566477099506</v>
      </c>
      <c r="AX24" s="1">
        <v>112.72436766489409</v>
      </c>
      <c r="AY24" s="1">
        <v>11055.312639137548</v>
      </c>
      <c r="AZ24" s="1">
        <v>14169.624163128925</v>
      </c>
      <c r="BA24" s="1">
        <v>997.01381646178379</v>
      </c>
      <c r="BB24" s="1">
        <v>1.8673551318952377</v>
      </c>
      <c r="BC24" s="1">
        <v>15164.770624458813</v>
      </c>
      <c r="BD24" s="54"/>
      <c r="BE24" s="54"/>
      <c r="BF24" s="12" t="s">
        <v>65</v>
      </c>
      <c r="BG24" s="1"/>
      <c r="BH24" s="1"/>
      <c r="BI24" s="1"/>
      <c r="BJ24" s="1"/>
      <c r="BK24" s="1">
        <v>9875.781011918114</v>
      </c>
      <c r="BL24" s="1">
        <v>0</v>
      </c>
      <c r="BM24" s="1">
        <v>0.81126607187979971</v>
      </c>
      <c r="BN24" s="1">
        <v>9874.9697458462342</v>
      </c>
      <c r="BO24" s="54"/>
      <c r="BP24" s="54"/>
      <c r="BQ24" s="12" t="s">
        <v>65</v>
      </c>
      <c r="BR24" s="1">
        <v>6040.408873020785</v>
      </c>
      <c r="BS24" s="1"/>
      <c r="BT24" s="1">
        <v>19.297478761694038</v>
      </c>
      <c r="BU24" s="1">
        <v>6021.111394259091</v>
      </c>
      <c r="BV24" s="1">
        <v>9.5695106003099994E-2</v>
      </c>
      <c r="BW24" s="1">
        <v>0</v>
      </c>
      <c r="BX24" s="1">
        <v>0</v>
      </c>
      <c r="BY24" s="1">
        <v>9.5695106003099994E-2</v>
      </c>
      <c r="BZ24" s="54"/>
      <c r="CA24" s="54"/>
      <c r="CB24" s="12" t="s">
        <v>65</v>
      </c>
      <c r="CC24" s="1">
        <v>7165.6850373282596</v>
      </c>
      <c r="CD24" s="1"/>
      <c r="CE24" s="1">
        <v>1.724946879541676</v>
      </c>
      <c r="CF24" s="1">
        <v>7163.9600904487179</v>
      </c>
      <c r="CG24" s="1">
        <v>2785.7462764267079</v>
      </c>
      <c r="CH24" s="1">
        <v>11583.594231642712</v>
      </c>
      <c r="CI24" s="1">
        <v>2785.7462764267079</v>
      </c>
      <c r="CJ24" s="1">
        <v>11583.594231642714</v>
      </c>
      <c r="CK24" s="54"/>
      <c r="CL24" s="54"/>
      <c r="CM24" s="12" t="s">
        <v>65</v>
      </c>
      <c r="CN24" s="1">
        <v>756.69143248572641</v>
      </c>
      <c r="CO24" s="1"/>
      <c r="CP24" s="1">
        <v>2.9681408501998021</v>
      </c>
      <c r="CQ24" s="1">
        <v>753.72329163552661</v>
      </c>
      <c r="CR24" s="1">
        <v>7148.7680363401832</v>
      </c>
      <c r="CS24" s="1">
        <v>74.388786733507914</v>
      </c>
      <c r="CT24" s="1">
        <v>214.54697291657249</v>
      </c>
      <c r="CU24" s="1">
        <v>7008.6098501571187</v>
      </c>
      <c r="CV24" s="54"/>
      <c r="CW24" s="54"/>
      <c r="CX24" s="12" t="s">
        <v>65</v>
      </c>
      <c r="CY24" s="1">
        <v>348.39325878503729</v>
      </c>
      <c r="CZ24" s="1"/>
      <c r="DA24" s="1">
        <v>1.1554925425897977</v>
      </c>
      <c r="DB24" s="1">
        <v>347.23776624244749</v>
      </c>
      <c r="DC24" s="1"/>
      <c r="DD24" s="1"/>
      <c r="DE24" s="1"/>
      <c r="DF24" s="1"/>
      <c r="DG24" s="54"/>
      <c r="DH24" s="54"/>
      <c r="DI24" s="12" t="s">
        <v>65</v>
      </c>
      <c r="DJ24" s="1">
        <v>12.75</v>
      </c>
      <c r="DK24" s="1"/>
      <c r="DL24" s="1"/>
      <c r="DM24" s="1">
        <v>12.75</v>
      </c>
      <c r="DN24" s="1"/>
      <c r="DO24" s="1"/>
      <c r="DP24" s="1"/>
      <c r="DQ24" s="1"/>
      <c r="DR24" s="54"/>
      <c r="DS24" s="54"/>
      <c r="DT24" s="12" t="s">
        <v>65</v>
      </c>
      <c r="DU24" s="1">
        <v>2678.0969441312282</v>
      </c>
      <c r="DV24" s="1">
        <v>11.141222838820795</v>
      </c>
      <c r="DW24" s="1">
        <v>25.861146355622623</v>
      </c>
      <c r="DX24" s="1">
        <v>2663.3770206144263</v>
      </c>
      <c r="DY24" s="1">
        <v>5031.5843634639841</v>
      </c>
      <c r="DZ24" s="1">
        <v>2.5527873273395016</v>
      </c>
      <c r="EA24" s="1">
        <v>0</v>
      </c>
      <c r="EB24" s="1">
        <v>5034.1371507913236</v>
      </c>
      <c r="EC24" s="54"/>
      <c r="ED24" s="54"/>
      <c r="EE24" s="12" t="s">
        <v>65</v>
      </c>
      <c r="EF24" s="1"/>
      <c r="EG24" s="1">
        <v>0</v>
      </c>
      <c r="EH24" s="1">
        <v>0</v>
      </c>
      <c r="EI24" s="1"/>
      <c r="EJ24" s="1">
        <v>3981.209572007891</v>
      </c>
      <c r="EK24" s="1">
        <v>0.87367920108499675</v>
      </c>
      <c r="EL24" s="1">
        <v>116.14484712975855</v>
      </c>
      <c r="EM24" s="1">
        <v>3865.9384040792174</v>
      </c>
      <c r="EN24" s="54"/>
      <c r="EO24" s="54"/>
      <c r="EP24" s="12" t="s">
        <v>65</v>
      </c>
      <c r="EQ24" s="1">
        <v>0</v>
      </c>
      <c r="ER24" s="1">
        <v>0</v>
      </c>
      <c r="ES24" s="1">
        <v>0</v>
      </c>
      <c r="ET24" s="1">
        <v>0</v>
      </c>
      <c r="EU24" s="1">
        <v>16132.862432051075</v>
      </c>
      <c r="EV24" s="1">
        <v>0.54661619488979341</v>
      </c>
      <c r="EW24" s="1">
        <v>2.4605566655864095</v>
      </c>
      <c r="EX24" s="1">
        <v>16130.948491580379</v>
      </c>
      <c r="EY24" s="54"/>
      <c r="EZ24" s="54"/>
      <c r="FA24" s="12" t="s">
        <v>65</v>
      </c>
      <c r="FB24" s="1">
        <v>197.51477092044971</v>
      </c>
      <c r="FC24" s="1">
        <v>0.32207334394499298</v>
      </c>
      <c r="FD24" s="1">
        <v>1.2008509858588923E-2</v>
      </c>
      <c r="FE24" s="1">
        <v>197.82483575453611</v>
      </c>
      <c r="FF24" s="1">
        <v>5096.9135728145193</v>
      </c>
      <c r="FG24" s="1">
        <v>3.6292006811399915</v>
      </c>
      <c r="FH24" s="1">
        <v>8.0421761508659984E-2</v>
      </c>
      <c r="FI24" s="1">
        <v>5100.4623517341506</v>
      </c>
      <c r="FJ24" s="54"/>
      <c r="FK24" s="54"/>
      <c r="FL24" s="12" t="s">
        <v>65</v>
      </c>
      <c r="FM24" s="1"/>
      <c r="FN24" s="1"/>
      <c r="FO24" s="1"/>
      <c r="FP24" s="1"/>
      <c r="FQ24" s="1">
        <v>6.8685975828071006</v>
      </c>
      <c r="FR24" s="1">
        <v>0.51946769270579995</v>
      </c>
      <c r="FS24" s="1">
        <v>0.53833943370799986</v>
      </c>
      <c r="FT24" s="1">
        <v>6.8497258418049007</v>
      </c>
      <c r="FU24" s="54"/>
      <c r="FV24" s="54"/>
      <c r="FW24" s="12" t="s">
        <v>65</v>
      </c>
      <c r="FX24" s="1"/>
      <c r="FY24" s="1"/>
      <c r="FZ24" s="1"/>
      <c r="GA24" s="1"/>
      <c r="GB24" s="1"/>
      <c r="GC24" s="1"/>
      <c r="GD24" s="1"/>
      <c r="GE24" s="1"/>
      <c r="GF24" s="54"/>
      <c r="GG24" s="54"/>
      <c r="GH24" s="12" t="s">
        <v>65</v>
      </c>
      <c r="GI24" s="1">
        <v>0</v>
      </c>
      <c r="GJ24" s="1">
        <v>0</v>
      </c>
      <c r="GK24" s="1">
        <v>0</v>
      </c>
      <c r="GL24" s="1">
        <v>0</v>
      </c>
      <c r="GM24" s="1"/>
      <c r="GN24" s="1"/>
      <c r="GO24" s="1"/>
      <c r="GP24" s="1"/>
      <c r="GQ24" s="54"/>
      <c r="GR24" s="54"/>
      <c r="GS24" s="12" t="s">
        <v>65</v>
      </c>
      <c r="GT24" s="1">
        <f t="shared" si="268"/>
        <v>186560.87049326778</v>
      </c>
      <c r="GU24" s="1">
        <f t="shared" si="269"/>
        <v>13359.06338507838</v>
      </c>
      <c r="GV24" s="1">
        <f t="shared" si="270"/>
        <v>29642.196060215356</v>
      </c>
      <c r="GW24" s="1">
        <f t="shared" si="271"/>
        <v>170277.73781813084</v>
      </c>
    </row>
    <row r="25" spans="1:205" x14ac:dyDescent="0.3">
      <c r="A25" s="54"/>
      <c r="B25" s="54"/>
      <c r="C25" s="12" t="s">
        <v>66</v>
      </c>
      <c r="D25" s="1">
        <v>629.97732062225361</v>
      </c>
      <c r="E25" s="1">
        <v>120.65161155050259</v>
      </c>
      <c r="F25" s="1">
        <v>84.412592709797536</v>
      </c>
      <c r="G25" s="1">
        <v>666.21633946295867</v>
      </c>
      <c r="H25" s="1">
        <v>22.482770995337201</v>
      </c>
      <c r="I25" s="1">
        <v>1.9032010866846001</v>
      </c>
      <c r="J25" s="1">
        <v>0.27558017452700057</v>
      </c>
      <c r="K25" s="1">
        <v>24.110391907494801</v>
      </c>
      <c r="L25" s="54"/>
      <c r="M25" s="54"/>
      <c r="N25" s="12" t="s">
        <v>66</v>
      </c>
      <c r="O25" s="1">
        <v>124.41705090871697</v>
      </c>
      <c r="P25" s="1">
        <v>1.6185818898940028</v>
      </c>
      <c r="Q25" s="1">
        <v>2.1537729596629021</v>
      </c>
      <c r="R25" s="1">
        <v>123.88185983894807</v>
      </c>
      <c r="S25" s="1">
        <v>2.8059561371849</v>
      </c>
      <c r="T25" s="1"/>
      <c r="U25" s="1"/>
      <c r="V25" s="1">
        <v>2.8059561371849</v>
      </c>
      <c r="W25" s="54"/>
      <c r="X25" s="54"/>
      <c r="Y25" s="12" t="s">
        <v>66</v>
      </c>
      <c r="Z25" s="1">
        <v>51.098743918924704</v>
      </c>
      <c r="AA25" s="1">
        <v>7.5571557529494982</v>
      </c>
      <c r="AB25" s="1"/>
      <c r="AC25" s="1">
        <v>58.655899671874202</v>
      </c>
      <c r="AD25" s="1">
        <v>41.003683967712909</v>
      </c>
      <c r="AE25" s="1"/>
      <c r="AF25" s="1"/>
      <c r="AG25" s="1">
        <v>41.003683967712909</v>
      </c>
      <c r="AH25" s="54"/>
      <c r="AI25" s="54"/>
      <c r="AJ25" s="12" t="s">
        <v>66</v>
      </c>
      <c r="AK25" s="1">
        <v>187.87745714633823</v>
      </c>
      <c r="AL25" s="1"/>
      <c r="AM25" s="1">
        <v>0.40290747724759512</v>
      </c>
      <c r="AN25" s="1">
        <v>187.47454966909064</v>
      </c>
      <c r="AO25" s="1">
        <v>10.567394469413301</v>
      </c>
      <c r="AP25" s="1"/>
      <c r="AQ25" s="1"/>
      <c r="AR25" s="1">
        <v>10.567394469413301</v>
      </c>
      <c r="AS25" s="54"/>
      <c r="AT25" s="54"/>
      <c r="AU25" s="12" t="s">
        <v>66</v>
      </c>
      <c r="AV25" s="1">
        <v>5.7310175056543997</v>
      </c>
      <c r="AW25" s="1"/>
      <c r="AX25" s="1"/>
      <c r="AY25" s="1">
        <v>5.7310175056543997</v>
      </c>
      <c r="AZ25" s="1">
        <v>16.307635827973897</v>
      </c>
      <c r="BA25" s="1"/>
      <c r="BB25" s="1">
        <v>0.69720396032699838</v>
      </c>
      <c r="BC25" s="1">
        <v>15.610431867646898</v>
      </c>
      <c r="BD25" s="54"/>
      <c r="BE25" s="54"/>
      <c r="BF25" s="12" t="s">
        <v>66</v>
      </c>
      <c r="BG25" s="1">
        <v>18.656845292003826</v>
      </c>
      <c r="BH25" s="1">
        <v>8.570727616052114</v>
      </c>
      <c r="BI25" s="1"/>
      <c r="BJ25" s="1">
        <v>27.22757290805594</v>
      </c>
      <c r="BK25" s="1">
        <v>2996.1525594873169</v>
      </c>
      <c r="BL25" s="1">
        <v>8.4263714276148676</v>
      </c>
      <c r="BM25" s="1">
        <v>3.0223497731626594</v>
      </c>
      <c r="BN25" s="1">
        <v>3001.5565811417691</v>
      </c>
      <c r="BO25" s="54"/>
      <c r="BP25" s="54"/>
      <c r="BQ25" s="12" t="s">
        <v>66</v>
      </c>
      <c r="BR25" s="1">
        <v>2127.649364932462</v>
      </c>
      <c r="BS25" s="1">
        <v>5.0525689903483908</v>
      </c>
      <c r="BT25" s="1">
        <v>10.22208093276322</v>
      </c>
      <c r="BU25" s="1">
        <v>2122.4798529900472</v>
      </c>
      <c r="BV25" s="1">
        <v>34.803230277101498</v>
      </c>
      <c r="BW25" s="1">
        <v>31.466390001460006</v>
      </c>
      <c r="BX25" s="1">
        <v>6.2743109701500543E-2</v>
      </c>
      <c r="BY25" s="1">
        <v>66.206877168860004</v>
      </c>
      <c r="BZ25" s="54"/>
      <c r="CA25" s="54"/>
      <c r="CB25" s="12" t="s">
        <v>66</v>
      </c>
      <c r="CC25" s="1">
        <v>263.18355727126067</v>
      </c>
      <c r="CD25" s="1">
        <v>91.963627117756516</v>
      </c>
      <c r="CE25" s="1">
        <v>0.20958977690497704</v>
      </c>
      <c r="CF25" s="1">
        <v>354.93759461211221</v>
      </c>
      <c r="CG25" s="1">
        <v>1.8502896522938999</v>
      </c>
      <c r="CH25" s="1">
        <v>0</v>
      </c>
      <c r="CI25" s="1">
        <v>0</v>
      </c>
      <c r="CJ25" s="1">
        <v>1.8502896522938999</v>
      </c>
      <c r="CK25" s="54"/>
      <c r="CL25" s="54"/>
      <c r="CM25" s="12" t="s">
        <v>66</v>
      </c>
      <c r="CN25" s="1">
        <v>13.589565182375997</v>
      </c>
      <c r="CO25" s="1"/>
      <c r="CP25" s="1"/>
      <c r="CQ25" s="1">
        <v>13.589565182375997</v>
      </c>
      <c r="CR25" s="1">
        <v>100.85516288703801</v>
      </c>
      <c r="CS25" s="1">
        <v>4.8824883745066074</v>
      </c>
      <c r="CT25" s="1"/>
      <c r="CU25" s="1">
        <v>105.73765126154461</v>
      </c>
      <c r="CV25" s="54"/>
      <c r="CW25" s="54"/>
      <c r="CX25" s="12" t="s">
        <v>66</v>
      </c>
      <c r="CY25" s="1">
        <v>127.60734898829902</v>
      </c>
      <c r="CZ25" s="1"/>
      <c r="DA25" s="1">
        <v>0.69505714463355162</v>
      </c>
      <c r="DB25" s="1">
        <v>126.91229184366547</v>
      </c>
      <c r="DC25" s="1">
        <v>873.16654897408034</v>
      </c>
      <c r="DD25" s="1">
        <v>5.2382922126242875</v>
      </c>
      <c r="DE25" s="1">
        <v>4.1136499181255886</v>
      </c>
      <c r="DF25" s="1">
        <v>874.29119126857904</v>
      </c>
      <c r="DG25" s="54"/>
      <c r="DH25" s="54"/>
      <c r="DI25" s="12" t="s">
        <v>66</v>
      </c>
      <c r="DJ25" s="1">
        <v>16.196289863061729</v>
      </c>
      <c r="DK25" s="1">
        <v>0.72037953578869995</v>
      </c>
      <c r="DL25" s="1">
        <v>2.1146142647060007</v>
      </c>
      <c r="DM25" s="1">
        <v>14.802055134144428</v>
      </c>
      <c r="DN25" s="1">
        <v>119.00456640327</v>
      </c>
      <c r="DO25" s="1">
        <v>26.531305133659998</v>
      </c>
      <c r="DP25" s="1">
        <v>6.0442620452700027</v>
      </c>
      <c r="DQ25" s="1">
        <v>139.49160949166</v>
      </c>
      <c r="DR25" s="54"/>
      <c r="DS25" s="54"/>
      <c r="DT25" s="12" t="s">
        <v>66</v>
      </c>
      <c r="DU25" s="1">
        <v>3.89544465856667</v>
      </c>
      <c r="DV25" s="1">
        <v>0.10545590363400015</v>
      </c>
      <c r="DW25" s="1">
        <v>0.15151990094599999</v>
      </c>
      <c r="DX25" s="1">
        <v>3.8493806612546702</v>
      </c>
      <c r="DY25" s="1">
        <v>1370.6312384758421</v>
      </c>
      <c r="DZ25" s="1">
        <v>0.18672204761082867</v>
      </c>
      <c r="EA25" s="1">
        <v>1.053734486526082</v>
      </c>
      <c r="EB25" s="1">
        <v>1369.7642260369269</v>
      </c>
      <c r="EC25" s="54"/>
      <c r="ED25" s="54"/>
      <c r="EE25" s="12" t="s">
        <v>66</v>
      </c>
      <c r="EF25" s="1">
        <v>395.87899716147695</v>
      </c>
      <c r="EG25" s="1">
        <v>44.322493445424413</v>
      </c>
      <c r="EH25" s="1">
        <v>21.412512719502388</v>
      </c>
      <c r="EI25" s="1">
        <v>418.78897788739897</v>
      </c>
      <c r="EJ25" s="1">
        <v>310.73786263876104</v>
      </c>
      <c r="EK25" s="1"/>
      <c r="EL25" s="1">
        <v>3.4817615777331525</v>
      </c>
      <c r="EM25" s="1">
        <v>307.25610106102789</v>
      </c>
      <c r="EN25" s="54"/>
      <c r="EO25" s="54"/>
      <c r="EP25" s="12" t="s">
        <v>66</v>
      </c>
      <c r="EQ25" s="1">
        <v>72.265561722353269</v>
      </c>
      <c r="ER25" s="1">
        <v>6.9469845745649934</v>
      </c>
      <c r="ES25" s="1">
        <v>2.3444447792189891</v>
      </c>
      <c r="ET25" s="1">
        <v>76.868101517699273</v>
      </c>
      <c r="EU25" s="1">
        <v>804.91329043624751</v>
      </c>
      <c r="EV25" s="1"/>
      <c r="EW25" s="1">
        <v>1.7844680983224634</v>
      </c>
      <c r="EX25" s="1">
        <v>803.12882233792504</v>
      </c>
      <c r="EY25" s="54"/>
      <c r="EZ25" s="54"/>
      <c r="FA25" s="12" t="s">
        <v>66</v>
      </c>
      <c r="FB25" s="1">
        <v>652.36948800033997</v>
      </c>
      <c r="FC25" s="1">
        <v>108.15474118511486</v>
      </c>
      <c r="FD25" s="1">
        <v>5.3219753501483638</v>
      </c>
      <c r="FE25" s="1">
        <v>755.20225383530646</v>
      </c>
      <c r="FF25" s="1"/>
      <c r="FG25" s="1"/>
      <c r="FH25" s="1"/>
      <c r="FI25" s="1"/>
      <c r="FJ25" s="54"/>
      <c r="FK25" s="54"/>
      <c r="FL25" s="12" t="s">
        <v>66</v>
      </c>
      <c r="FM25" s="1"/>
      <c r="FN25" s="1"/>
      <c r="FO25" s="1"/>
      <c r="FP25" s="1"/>
      <c r="FQ25" s="1"/>
      <c r="FR25" s="1"/>
      <c r="FS25" s="1"/>
      <c r="FT25" s="1"/>
      <c r="FU25" s="54"/>
      <c r="FV25" s="54"/>
      <c r="FW25" s="12" t="s">
        <v>66</v>
      </c>
      <c r="FX25" s="1"/>
      <c r="FY25" s="1"/>
      <c r="FZ25" s="1"/>
      <c r="GA25" s="1"/>
      <c r="GB25" s="1">
        <v>0.38155579665599998</v>
      </c>
      <c r="GC25" s="1"/>
      <c r="GD25" s="1"/>
      <c r="GE25" s="1">
        <v>0.38155579665599998</v>
      </c>
      <c r="GF25" s="54"/>
      <c r="GG25" s="54"/>
      <c r="GH25" s="12" t="s">
        <v>66</v>
      </c>
      <c r="GI25" s="1">
        <v>0</v>
      </c>
      <c r="GJ25" s="1">
        <v>0</v>
      </c>
      <c r="GK25" s="1">
        <v>0</v>
      </c>
      <c r="GL25" s="1">
        <v>0</v>
      </c>
      <c r="GM25" s="1">
        <v>3.3647912849199997E-2</v>
      </c>
      <c r="GN25" s="1"/>
      <c r="GO25" s="1"/>
      <c r="GP25" s="1">
        <v>3.3647912849199997E-2</v>
      </c>
      <c r="GQ25" s="54"/>
      <c r="GR25" s="54"/>
      <c r="GS25" s="12" t="s">
        <v>66</v>
      </c>
      <c r="GT25" s="1">
        <f t="shared" si="268"/>
        <v>11396.091447513165</v>
      </c>
      <c r="GU25" s="1">
        <f t="shared" si="269"/>
        <v>474.29909784619127</v>
      </c>
      <c r="GV25" s="1">
        <f t="shared" si="270"/>
        <v>149.97682115922697</v>
      </c>
      <c r="GW25" s="1">
        <f t="shared" si="271"/>
        <v>11720.413724200131</v>
      </c>
    </row>
    <row r="26" spans="1:205" x14ac:dyDescent="0.3">
      <c r="A26" s="54"/>
      <c r="B26" s="54"/>
      <c r="C26" s="12" t="s">
        <v>67</v>
      </c>
      <c r="D26" s="1">
        <v>8397.4631116859073</v>
      </c>
      <c r="E26" s="1">
        <v>118.09221011514092</v>
      </c>
      <c r="F26" s="1">
        <v>76.023936198391311</v>
      </c>
      <c r="G26" s="1">
        <v>8439.5313856026587</v>
      </c>
      <c r="H26" s="1">
        <v>607.0798678639951</v>
      </c>
      <c r="I26" s="1">
        <v>843.73284561798619</v>
      </c>
      <c r="J26" s="1">
        <v>103.34039872963552</v>
      </c>
      <c r="K26" s="1">
        <v>1347.4723147523457</v>
      </c>
      <c r="L26" s="54"/>
      <c r="M26" s="54"/>
      <c r="N26" s="12" t="s">
        <v>67</v>
      </c>
      <c r="O26" s="1">
        <v>2040.3208189193583</v>
      </c>
      <c r="P26" s="1">
        <v>228.3206588267692</v>
      </c>
      <c r="Q26" s="1">
        <v>84.082954144492533</v>
      </c>
      <c r="R26" s="1">
        <v>2184.558523601635</v>
      </c>
      <c r="S26" s="1">
        <v>1074.5620237412427</v>
      </c>
      <c r="T26" s="1">
        <v>0.16305401741806236</v>
      </c>
      <c r="U26" s="1">
        <v>50.204442667013609</v>
      </c>
      <c r="V26" s="1">
        <v>1024.5206350916471</v>
      </c>
      <c r="W26" s="54"/>
      <c r="X26" s="54"/>
      <c r="Y26" s="12" t="s">
        <v>67</v>
      </c>
      <c r="Z26" s="1">
        <v>3393.8898973831242</v>
      </c>
      <c r="AA26" s="1">
        <v>3.9659142209548008</v>
      </c>
      <c r="AB26" s="1">
        <v>17.087351707843027</v>
      </c>
      <c r="AC26" s="1">
        <v>3380.768459896236</v>
      </c>
      <c r="AD26" s="1">
        <v>207.51972933472649</v>
      </c>
      <c r="AE26" s="1"/>
      <c r="AF26" s="1"/>
      <c r="AG26" s="1">
        <v>207.51972933472649</v>
      </c>
      <c r="AH26" s="54"/>
      <c r="AI26" s="54"/>
      <c r="AJ26" s="12" t="s">
        <v>67</v>
      </c>
      <c r="AK26" s="1">
        <v>1933.9920800049561</v>
      </c>
      <c r="AL26" s="1"/>
      <c r="AM26" s="1"/>
      <c r="AN26" s="1">
        <v>1933.9920800049561</v>
      </c>
      <c r="AO26" s="1">
        <v>155.14114614826153</v>
      </c>
      <c r="AP26" s="1">
        <v>1.6519523455826857E-6</v>
      </c>
      <c r="AQ26" s="1">
        <v>2.0323800853936973</v>
      </c>
      <c r="AR26" s="1">
        <v>153.10876771482017</v>
      </c>
      <c r="AS26" s="54"/>
      <c r="AT26" s="54"/>
      <c r="AU26" s="12" t="s">
        <v>67</v>
      </c>
      <c r="AV26" s="1">
        <v>1210.3977586471694</v>
      </c>
      <c r="AW26" s="1">
        <v>30.07011224089274</v>
      </c>
      <c r="AX26" s="1">
        <v>46.403147059093726</v>
      </c>
      <c r="AY26" s="1">
        <v>1194.0647238289685</v>
      </c>
      <c r="AZ26" s="1">
        <v>22873.522460571941</v>
      </c>
      <c r="BA26" s="1">
        <v>3825.867333952785</v>
      </c>
      <c r="BB26" s="1">
        <v>387.7257851188042</v>
      </c>
      <c r="BC26" s="1">
        <v>26311.664009405922</v>
      </c>
      <c r="BD26" s="54"/>
      <c r="BE26" s="54"/>
      <c r="BF26" s="12" t="s">
        <v>67</v>
      </c>
      <c r="BG26" s="1">
        <v>5310.1700620732627</v>
      </c>
      <c r="BH26" s="1">
        <v>14.227998261557332</v>
      </c>
      <c r="BI26" s="1">
        <v>13.572664554490075</v>
      </c>
      <c r="BJ26" s="1">
        <v>5310.8253957803299</v>
      </c>
      <c r="BK26" s="1">
        <v>4951.2231465127597</v>
      </c>
      <c r="BL26" s="1">
        <v>0.81126607187889022</v>
      </c>
      <c r="BM26" s="1">
        <v>21.390105691574718</v>
      </c>
      <c r="BN26" s="1">
        <v>4930.6443068930639</v>
      </c>
      <c r="BO26" s="54"/>
      <c r="BP26" s="54"/>
      <c r="BQ26" s="12" t="s">
        <v>67</v>
      </c>
      <c r="BR26" s="1">
        <v>889.31757359380185</v>
      </c>
      <c r="BS26" s="1">
        <v>28.324712663929176</v>
      </c>
      <c r="BT26" s="1">
        <v>2.0341438328089225</v>
      </c>
      <c r="BU26" s="1">
        <v>915.60814242492211</v>
      </c>
      <c r="BV26" s="1">
        <v>12192.43478144013</v>
      </c>
      <c r="BW26" s="1">
        <v>1.5057514194195392</v>
      </c>
      <c r="BX26" s="1">
        <v>73.539105240130084</v>
      </c>
      <c r="BY26" s="1">
        <v>12120.401427619419</v>
      </c>
      <c r="BZ26" s="54"/>
      <c r="CA26" s="54"/>
      <c r="CB26" s="12" t="s">
        <v>67</v>
      </c>
      <c r="CC26" s="1">
        <v>8780.720485206939</v>
      </c>
      <c r="CD26" s="1">
        <v>316.69040782744923</v>
      </c>
      <c r="CE26" s="1">
        <v>83.228924670920605</v>
      </c>
      <c r="CF26" s="1">
        <v>9014.1819683634676</v>
      </c>
      <c r="CG26" s="1">
        <v>1597.3719455065238</v>
      </c>
      <c r="CH26" s="1">
        <v>257.70371799761415</v>
      </c>
      <c r="CI26" s="1">
        <v>11.131398840913334</v>
      </c>
      <c r="CJ26" s="1">
        <v>1843.9442646632247</v>
      </c>
      <c r="CK26" s="54"/>
      <c r="CL26" s="54"/>
      <c r="CM26" s="12" t="s">
        <v>67</v>
      </c>
      <c r="CN26" s="1">
        <v>604.27604857901588</v>
      </c>
      <c r="CO26" s="1">
        <v>146.12962886534939</v>
      </c>
      <c r="CP26" s="1">
        <v>137.49913442806525</v>
      </c>
      <c r="CQ26" s="1">
        <v>612.90654301630002</v>
      </c>
      <c r="CR26" s="1">
        <v>4644.2944689231645</v>
      </c>
      <c r="CS26" s="1">
        <v>1188.7629819340214</v>
      </c>
      <c r="CT26" s="1">
        <v>741.55303462895108</v>
      </c>
      <c r="CU26" s="1">
        <v>5091.5044162282347</v>
      </c>
      <c r="CV26" s="54"/>
      <c r="CW26" s="54"/>
      <c r="CX26" s="12" t="s">
        <v>67</v>
      </c>
      <c r="CY26" s="1">
        <v>1759.5053690043246</v>
      </c>
      <c r="CZ26" s="1">
        <v>780.10246158450263</v>
      </c>
      <c r="DA26" s="1">
        <v>637.94915899567764</v>
      </c>
      <c r="DB26" s="1">
        <v>1901.6586715931496</v>
      </c>
      <c r="DC26" s="1">
        <v>5970.3207263433051</v>
      </c>
      <c r="DD26" s="1">
        <v>656.33721009492638</v>
      </c>
      <c r="DE26" s="1">
        <v>205.40479678137945</v>
      </c>
      <c r="DF26" s="1">
        <v>6421.253139656852</v>
      </c>
      <c r="DG26" s="54"/>
      <c r="DH26" s="54"/>
      <c r="DI26" s="12" t="s">
        <v>67</v>
      </c>
      <c r="DJ26" s="1">
        <v>68.768922795492756</v>
      </c>
      <c r="DK26" s="1">
        <v>10.067500898786506</v>
      </c>
      <c r="DL26" s="1">
        <v>8.8674508904121012</v>
      </c>
      <c r="DM26" s="1">
        <v>69.96897280386716</v>
      </c>
      <c r="DN26" s="1">
        <v>11483.616923217272</v>
      </c>
      <c r="DO26" s="1">
        <v>24.196843203606477</v>
      </c>
      <c r="DP26" s="1">
        <v>487.25693591727213</v>
      </c>
      <c r="DQ26" s="1">
        <v>11020.556830503607</v>
      </c>
      <c r="DR26" s="54"/>
      <c r="DS26" s="54"/>
      <c r="DT26" s="12" t="s">
        <v>67</v>
      </c>
      <c r="DU26" s="1">
        <v>47.189871154074034</v>
      </c>
      <c r="DV26" s="1">
        <v>10.379975507882236</v>
      </c>
      <c r="DW26" s="1">
        <v>10.793100209230147</v>
      </c>
      <c r="DX26" s="1">
        <v>46.776746452726123</v>
      </c>
      <c r="DY26" s="1">
        <v>2641.3654715813818</v>
      </c>
      <c r="DZ26" s="1">
        <v>0.27376491210497989</v>
      </c>
      <c r="EA26" s="1">
        <v>2.5961826030370503</v>
      </c>
      <c r="EB26" s="1">
        <v>2639.0430538904493</v>
      </c>
      <c r="EC26" s="54"/>
      <c r="ED26" s="54"/>
      <c r="EE26" s="12" t="s">
        <v>67</v>
      </c>
      <c r="EF26" s="1">
        <v>4569.0717286169565</v>
      </c>
      <c r="EG26" s="1">
        <v>184.14060145792519</v>
      </c>
      <c r="EH26" s="1">
        <v>24.362837975804723</v>
      </c>
      <c r="EI26" s="1">
        <v>4728.849492099077</v>
      </c>
      <c r="EJ26" s="1">
        <v>500.65992405801433</v>
      </c>
      <c r="EK26" s="1">
        <v>93.594309286725831</v>
      </c>
      <c r="EL26" s="1">
        <v>83.390587529998811</v>
      </c>
      <c r="EM26" s="1">
        <v>510.86364581474135</v>
      </c>
      <c r="EN26" s="54"/>
      <c r="EO26" s="54"/>
      <c r="EP26" s="12" t="s">
        <v>67</v>
      </c>
      <c r="EQ26" s="1">
        <v>3444.7640245182056</v>
      </c>
      <c r="ER26" s="1">
        <v>42.456809334034915</v>
      </c>
      <c r="ES26" s="1">
        <v>98.811996503313367</v>
      </c>
      <c r="ET26" s="1">
        <v>3388.4088373489271</v>
      </c>
      <c r="EU26" s="1">
        <v>2330.1999451594047</v>
      </c>
      <c r="EV26" s="1">
        <v>1.4703003003960475</v>
      </c>
      <c r="EW26" s="1">
        <v>3.1193304215703392</v>
      </c>
      <c r="EX26" s="1">
        <v>2328.5509150382304</v>
      </c>
      <c r="EY26" s="54"/>
      <c r="EZ26" s="54"/>
      <c r="FA26" s="12" t="s">
        <v>67</v>
      </c>
      <c r="FB26" s="1">
        <v>581.44725364580131</v>
      </c>
      <c r="FC26" s="1">
        <v>51.422386001475843</v>
      </c>
      <c r="FD26" s="1">
        <v>95.184680870110583</v>
      </c>
      <c r="FE26" s="1">
        <v>537.68495877716657</v>
      </c>
      <c r="FF26" s="1">
        <v>273.44985774514464</v>
      </c>
      <c r="FG26" s="1">
        <v>0.1492302082950232</v>
      </c>
      <c r="FH26" s="1">
        <v>0.65469509390590019</v>
      </c>
      <c r="FI26" s="1">
        <v>272.94439285953376</v>
      </c>
      <c r="FJ26" s="54"/>
      <c r="FK26" s="54"/>
      <c r="FL26" s="12" t="s">
        <v>67</v>
      </c>
      <c r="FM26" s="1"/>
      <c r="FN26" s="1"/>
      <c r="FO26" s="1"/>
      <c r="FP26" s="1"/>
      <c r="FQ26" s="1">
        <v>50.439867021460138</v>
      </c>
      <c r="FR26" s="1">
        <v>0.58728738085908105</v>
      </c>
      <c r="FS26" s="1"/>
      <c r="FT26" s="1">
        <v>51.027154402319219</v>
      </c>
      <c r="FU26" s="54"/>
      <c r="FV26" s="54"/>
      <c r="FW26" s="12" t="s">
        <v>67</v>
      </c>
      <c r="FX26" s="1"/>
      <c r="FY26" s="1"/>
      <c r="FZ26" s="1"/>
      <c r="GA26" s="1"/>
      <c r="GB26" s="1">
        <v>12.060038038309401</v>
      </c>
      <c r="GC26" s="1"/>
      <c r="GD26" s="1"/>
      <c r="GE26" s="1">
        <v>12.060038038309401</v>
      </c>
      <c r="GF26" s="54"/>
      <c r="GG26" s="54"/>
      <c r="GH26" s="12" t="s">
        <v>67</v>
      </c>
      <c r="GI26" s="1">
        <v>0</v>
      </c>
      <c r="GJ26" s="1">
        <v>0</v>
      </c>
      <c r="GK26" s="1">
        <v>0</v>
      </c>
      <c r="GL26" s="1">
        <v>0</v>
      </c>
      <c r="GM26" s="1"/>
      <c r="GN26" s="1"/>
      <c r="GO26" s="1"/>
      <c r="GP26" s="1"/>
      <c r="GQ26" s="54"/>
      <c r="GR26" s="54"/>
      <c r="GS26" s="12" t="s">
        <v>67</v>
      </c>
      <c r="GT26" s="1">
        <f t="shared" si="268"/>
        <v>114596.55732903544</v>
      </c>
      <c r="GU26" s="1">
        <f t="shared" si="269"/>
        <v>8859.5472758566393</v>
      </c>
      <c r="GV26" s="1">
        <f t="shared" si="270"/>
        <v>3509.2406613902335</v>
      </c>
      <c r="GW26" s="1">
        <f t="shared" si="271"/>
        <v>119946.86394350181</v>
      </c>
    </row>
    <row r="27" spans="1:205" x14ac:dyDescent="0.3">
      <c r="A27" s="54"/>
      <c r="B27" s="54"/>
      <c r="C27" s="12" t="s">
        <v>68</v>
      </c>
      <c r="D27" s="1">
        <v>325.97625166201794</v>
      </c>
      <c r="E27" s="1">
        <v>48.268151725867824</v>
      </c>
      <c r="F27" s="1">
        <v>2.4775333785404996</v>
      </c>
      <c r="G27" s="1">
        <v>371.76687000934527</v>
      </c>
      <c r="H27" s="1"/>
      <c r="I27" s="1"/>
      <c r="J27" s="1"/>
      <c r="K27" s="1"/>
      <c r="L27" s="54"/>
      <c r="M27" s="54"/>
      <c r="N27" s="12" t="s">
        <v>68</v>
      </c>
      <c r="O27" s="1"/>
      <c r="P27" s="1"/>
      <c r="Q27" s="1"/>
      <c r="R27" s="1"/>
      <c r="S27" s="1"/>
      <c r="T27" s="1"/>
      <c r="U27" s="1"/>
      <c r="V27" s="1"/>
      <c r="W27" s="54"/>
      <c r="X27" s="54"/>
      <c r="Y27" s="12" t="s">
        <v>68</v>
      </c>
      <c r="Z27" s="1"/>
      <c r="AA27" s="1"/>
      <c r="AB27" s="1"/>
      <c r="AC27" s="1"/>
      <c r="AD27" s="1">
        <v>17.31480640165579</v>
      </c>
      <c r="AE27" s="1"/>
      <c r="AF27" s="1"/>
      <c r="AG27" s="1">
        <v>17.31480640165579</v>
      </c>
      <c r="AH27" s="54"/>
      <c r="AI27" s="54"/>
      <c r="AJ27" s="12" t="s">
        <v>68</v>
      </c>
      <c r="AK27" s="1">
        <v>635.38580508733287</v>
      </c>
      <c r="AL27" s="1">
        <v>58.328324788177838</v>
      </c>
      <c r="AM27" s="1">
        <v>0.49372336370799985</v>
      </c>
      <c r="AN27" s="1">
        <v>693.22040651180271</v>
      </c>
      <c r="AO27" s="1"/>
      <c r="AP27" s="1"/>
      <c r="AQ27" s="1"/>
      <c r="AR27" s="1"/>
      <c r="AS27" s="54"/>
      <c r="AT27" s="54"/>
      <c r="AU27" s="12" t="s">
        <v>68</v>
      </c>
      <c r="AV27" s="1">
        <v>0.32443276538600002</v>
      </c>
      <c r="AW27" s="1"/>
      <c r="AX27" s="1"/>
      <c r="AY27" s="1">
        <v>0.32443276538600002</v>
      </c>
      <c r="AZ27" s="1"/>
      <c r="BA27" s="1"/>
      <c r="BB27" s="1"/>
      <c r="BC27" s="1"/>
      <c r="BD27" s="54"/>
      <c r="BE27" s="54"/>
      <c r="BF27" s="12" t="s">
        <v>68</v>
      </c>
      <c r="BG27" s="1"/>
      <c r="BH27" s="1"/>
      <c r="BI27" s="1"/>
      <c r="BJ27" s="1"/>
      <c r="BK27" s="1">
        <v>8.3693019283048073</v>
      </c>
      <c r="BL27" s="1">
        <v>0</v>
      </c>
      <c r="BM27" s="1">
        <v>0</v>
      </c>
      <c r="BN27" s="1">
        <v>8.3693019283048073</v>
      </c>
      <c r="BO27" s="54"/>
      <c r="BP27" s="54"/>
      <c r="BQ27" s="12" t="s">
        <v>68</v>
      </c>
      <c r="BR27" s="1">
        <v>0.23587866562320001</v>
      </c>
      <c r="BS27" s="1"/>
      <c r="BT27" s="1"/>
      <c r="BU27" s="1">
        <v>0.23587866562320001</v>
      </c>
      <c r="BV27" s="1">
        <v>0</v>
      </c>
      <c r="BW27" s="1">
        <v>0</v>
      </c>
      <c r="BX27" s="1">
        <v>0</v>
      </c>
      <c r="BY27" s="1">
        <v>0</v>
      </c>
      <c r="BZ27" s="54"/>
      <c r="CA27" s="54"/>
      <c r="CB27" s="12" t="s">
        <v>68</v>
      </c>
      <c r="CC27" s="1">
        <v>310.95135094784422</v>
      </c>
      <c r="CD27" s="1"/>
      <c r="CE27" s="1">
        <v>3.1154700230899834E-3</v>
      </c>
      <c r="CF27" s="1">
        <v>310.94823547782113</v>
      </c>
      <c r="CG27" s="1">
        <v>0</v>
      </c>
      <c r="CH27" s="1">
        <v>0</v>
      </c>
      <c r="CI27" s="1">
        <v>0</v>
      </c>
      <c r="CJ27" s="1">
        <v>0</v>
      </c>
      <c r="CK27" s="54"/>
      <c r="CL27" s="54"/>
      <c r="CM27" s="12" t="s">
        <v>68</v>
      </c>
      <c r="CN27" s="1">
        <v>0.57876262258599998</v>
      </c>
      <c r="CO27" s="1"/>
      <c r="CP27" s="1"/>
      <c r="CQ27" s="1">
        <v>0.57876262258599998</v>
      </c>
      <c r="CR27" s="1"/>
      <c r="CS27" s="1"/>
      <c r="CT27" s="1"/>
      <c r="CU27" s="1"/>
      <c r="CV27" s="54"/>
      <c r="CW27" s="54"/>
      <c r="CX27" s="12" t="s">
        <v>68</v>
      </c>
      <c r="CY27" s="1"/>
      <c r="CZ27" s="1"/>
      <c r="DA27" s="1"/>
      <c r="DB27" s="1"/>
      <c r="DC27" s="1">
        <v>243.95703301031881</v>
      </c>
      <c r="DD27" s="1">
        <v>27.824050239788164</v>
      </c>
      <c r="DE27" s="1">
        <v>1.7333730218848586</v>
      </c>
      <c r="DF27" s="1">
        <v>270.04771022822212</v>
      </c>
      <c r="DG27" s="54"/>
      <c r="DH27" s="54"/>
      <c r="DI27" s="12" t="s">
        <v>68</v>
      </c>
      <c r="DJ27" s="1"/>
      <c r="DK27" s="1"/>
      <c r="DL27" s="1"/>
      <c r="DM27" s="1"/>
      <c r="DN27" s="1"/>
      <c r="DO27" s="1"/>
      <c r="DP27" s="1"/>
      <c r="DQ27" s="1"/>
      <c r="DR27" s="54"/>
      <c r="DS27" s="54"/>
      <c r="DT27" s="12" t="s">
        <v>68</v>
      </c>
      <c r="DU27" s="1"/>
      <c r="DV27" s="1"/>
      <c r="DW27" s="1"/>
      <c r="DX27" s="1"/>
      <c r="DY27" s="1">
        <v>111.84960018489592</v>
      </c>
      <c r="DZ27" s="1">
        <v>0</v>
      </c>
      <c r="EA27" s="1">
        <v>0</v>
      </c>
      <c r="EB27" s="1">
        <v>111.84960018489592</v>
      </c>
      <c r="EC27" s="54"/>
      <c r="ED27" s="54"/>
      <c r="EE27" s="12" t="s">
        <v>68</v>
      </c>
      <c r="EF27" s="1"/>
      <c r="EG27" s="1">
        <v>0</v>
      </c>
      <c r="EH27" s="1">
        <v>0</v>
      </c>
      <c r="EI27" s="1"/>
      <c r="EJ27" s="1"/>
      <c r="EK27" s="1"/>
      <c r="EL27" s="1"/>
      <c r="EM27" s="1"/>
      <c r="EN27" s="54"/>
      <c r="EO27" s="54"/>
      <c r="EP27" s="12" t="s">
        <v>68</v>
      </c>
      <c r="EQ27" s="1">
        <v>191.09998277817888</v>
      </c>
      <c r="ER27" s="1">
        <v>0</v>
      </c>
      <c r="ES27" s="1">
        <v>2.8145217335590189</v>
      </c>
      <c r="ET27" s="1">
        <v>188.28546104461986</v>
      </c>
      <c r="EU27" s="1">
        <v>8.8323040980449719</v>
      </c>
      <c r="EV27" s="1"/>
      <c r="EW27" s="1"/>
      <c r="EX27" s="1">
        <v>8.8323040980449719</v>
      </c>
      <c r="EY27" s="54"/>
      <c r="EZ27" s="54"/>
      <c r="FA27" s="12" t="s">
        <v>68</v>
      </c>
      <c r="FB27" s="1">
        <v>2493.353554501743</v>
      </c>
      <c r="FC27" s="1">
        <v>17.0849498872617</v>
      </c>
      <c r="FD27" s="1">
        <v>22.606197459974283</v>
      </c>
      <c r="FE27" s="1">
        <v>2487.8323069290304</v>
      </c>
      <c r="FF27" s="1">
        <v>822.10452420539639</v>
      </c>
      <c r="FG27" s="1"/>
      <c r="FH27" s="1">
        <v>1.2284982673965033</v>
      </c>
      <c r="FI27" s="1">
        <v>820.87602593799988</v>
      </c>
      <c r="FJ27" s="54"/>
      <c r="FK27" s="54"/>
      <c r="FL27" s="12" t="s">
        <v>68</v>
      </c>
      <c r="FM27" s="1"/>
      <c r="FN27" s="1"/>
      <c r="FO27" s="1"/>
      <c r="FP27" s="1"/>
      <c r="FQ27" s="1"/>
      <c r="FR27" s="1"/>
      <c r="FS27" s="1"/>
      <c r="FT27" s="1"/>
      <c r="FU27" s="54"/>
      <c r="FV27" s="54"/>
      <c r="FW27" s="12" t="s">
        <v>68</v>
      </c>
      <c r="FX27" s="1">
        <v>0.88886099250596984</v>
      </c>
      <c r="FY27" s="1"/>
      <c r="FZ27" s="1"/>
      <c r="GA27" s="1">
        <v>0.88886099250596984</v>
      </c>
      <c r="GB27" s="1"/>
      <c r="GC27" s="1"/>
      <c r="GD27" s="1"/>
      <c r="GE27" s="1"/>
      <c r="GF27" s="54"/>
      <c r="GG27" s="54"/>
      <c r="GH27" s="12" t="s">
        <v>68</v>
      </c>
      <c r="GI27" s="1">
        <v>0</v>
      </c>
      <c r="GJ27" s="1">
        <v>0</v>
      </c>
      <c r="GK27" s="1">
        <v>0</v>
      </c>
      <c r="GL27" s="1">
        <v>0</v>
      </c>
      <c r="GM27" s="1">
        <v>1.6983027396749999</v>
      </c>
      <c r="GN27" s="1"/>
      <c r="GO27" s="1"/>
      <c r="GP27" s="1">
        <v>1.6983027396749999</v>
      </c>
      <c r="GQ27" s="54"/>
      <c r="GR27" s="54"/>
      <c r="GS27" s="12" t="s">
        <v>68</v>
      </c>
      <c r="GT27" s="1">
        <f t="shared" si="268"/>
        <v>5172.920752591509</v>
      </c>
      <c r="GU27" s="1">
        <f t="shared" si="269"/>
        <v>151.50547664109553</v>
      </c>
      <c r="GV27" s="1">
        <f t="shared" si="270"/>
        <v>31.356962695086253</v>
      </c>
      <c r="GW27" s="1">
        <f t="shared" si="271"/>
        <v>5293.0692665375191</v>
      </c>
    </row>
    <row r="28" spans="1:205" ht="15" customHeight="1" x14ac:dyDescent="0.3">
      <c r="A28" s="55"/>
      <c r="B28" s="55"/>
      <c r="C28" s="13" t="s">
        <v>69</v>
      </c>
      <c r="D28" s="29">
        <f>SUM(D23:D27)</f>
        <v>35016.598501302477</v>
      </c>
      <c r="E28" s="29">
        <f t="shared" ref="E28:CQ28" si="272">SUM(E23:E27)</f>
        <v>25873.269232002443</v>
      </c>
      <c r="F28" s="29">
        <f t="shared" si="272"/>
        <v>25826.095879619028</v>
      </c>
      <c r="G28" s="29">
        <f t="shared" si="272"/>
        <v>35063.771853685888</v>
      </c>
      <c r="H28" s="29">
        <f t="shared" si="272"/>
        <v>60785.254303105692</v>
      </c>
      <c r="I28" s="29">
        <f t="shared" si="272"/>
        <v>1201.8620023862636</v>
      </c>
      <c r="J28" s="29">
        <f t="shared" si="272"/>
        <v>922.93834712330408</v>
      </c>
      <c r="K28" s="29">
        <f t="shared" si="272"/>
        <v>61064.177958368651</v>
      </c>
      <c r="L28" s="55"/>
      <c r="M28" s="55"/>
      <c r="N28" s="13" t="s">
        <v>69</v>
      </c>
      <c r="O28" s="29">
        <f t="shared" si="272"/>
        <v>34075.581515361322</v>
      </c>
      <c r="P28" s="29">
        <f t="shared" si="272"/>
        <v>353.75345861333233</v>
      </c>
      <c r="Q28" s="29">
        <f t="shared" si="272"/>
        <v>473.55210162106471</v>
      </c>
      <c r="R28" s="29">
        <f t="shared" si="272"/>
        <v>33955.782872353593</v>
      </c>
      <c r="S28" s="29">
        <f t="shared" si="272"/>
        <v>5714.505753530626</v>
      </c>
      <c r="T28" s="29">
        <f t="shared" si="272"/>
        <v>51.99214733189342</v>
      </c>
      <c r="U28" s="29">
        <f t="shared" si="272"/>
        <v>51.622330709938069</v>
      </c>
      <c r="V28" s="29">
        <f t="shared" si="272"/>
        <v>5714.8755701525815</v>
      </c>
      <c r="W28" s="55"/>
      <c r="X28" s="55"/>
      <c r="Y28" s="13" t="s">
        <v>69</v>
      </c>
      <c r="Z28" s="29">
        <f t="shared" si="272"/>
        <v>61574.618161973194</v>
      </c>
      <c r="AA28" s="29">
        <f t="shared" si="272"/>
        <v>16.75894491919486</v>
      </c>
      <c r="AB28" s="29">
        <f t="shared" si="272"/>
        <v>815.80529189247272</v>
      </c>
      <c r="AC28" s="29">
        <f t="shared" si="272"/>
        <v>60775.571814999916</v>
      </c>
      <c r="AD28" s="29">
        <f t="shared" si="272"/>
        <v>2031.3523283400054</v>
      </c>
      <c r="AE28" s="29">
        <f t="shared" si="272"/>
        <v>0.50385043138703622</v>
      </c>
      <c r="AF28" s="29">
        <f t="shared" si="272"/>
        <v>2.4049968847928085</v>
      </c>
      <c r="AG28" s="29">
        <f t="shared" si="272"/>
        <v>2029.4511818865994</v>
      </c>
      <c r="AH28" s="55"/>
      <c r="AI28" s="55"/>
      <c r="AJ28" s="13" t="s">
        <v>69</v>
      </c>
      <c r="AK28" s="29">
        <f t="shared" si="272"/>
        <v>12889.444490289419</v>
      </c>
      <c r="AL28" s="29">
        <f t="shared" si="272"/>
        <v>58.328324788177838</v>
      </c>
      <c r="AM28" s="29">
        <f t="shared" si="272"/>
        <v>5.198879452790834</v>
      </c>
      <c r="AN28" s="29">
        <f t="shared" si="272"/>
        <v>12942.573935624805</v>
      </c>
      <c r="AO28" s="29">
        <f t="shared" si="272"/>
        <v>1058.6277420539534</v>
      </c>
      <c r="AP28" s="29">
        <f t="shared" si="272"/>
        <v>1.8904390077100857</v>
      </c>
      <c r="AQ28" s="29">
        <f t="shared" si="272"/>
        <v>2.2130689945819313</v>
      </c>
      <c r="AR28" s="29">
        <f t="shared" si="272"/>
        <v>1058.3051120670816</v>
      </c>
      <c r="AS28" s="55"/>
      <c r="AT28" s="55"/>
      <c r="AU28" s="13" t="s">
        <v>69</v>
      </c>
      <c r="AV28" s="29">
        <f t="shared" si="272"/>
        <v>14668.54029472947</v>
      </c>
      <c r="AW28" s="29">
        <f t="shared" si="272"/>
        <v>116.81823564610067</v>
      </c>
      <c r="AX28" s="29">
        <f t="shared" si="272"/>
        <v>197.56035097341896</v>
      </c>
      <c r="AY28" s="29">
        <f t="shared" si="272"/>
        <v>14587.798179402153</v>
      </c>
      <c r="AZ28" s="29">
        <f t="shared" si="272"/>
        <v>39716.724021554925</v>
      </c>
      <c r="BA28" s="29">
        <f t="shared" si="272"/>
        <v>4822.8811504145688</v>
      </c>
      <c r="BB28" s="29">
        <f t="shared" si="272"/>
        <v>1110.8857117950872</v>
      </c>
      <c r="BC28" s="29">
        <f t="shared" si="272"/>
        <v>43428.719460174412</v>
      </c>
      <c r="BD28" s="55"/>
      <c r="BE28" s="55"/>
      <c r="BF28" s="13" t="s">
        <v>69</v>
      </c>
      <c r="BG28" s="29">
        <f t="shared" si="272"/>
        <v>29041.032929742236</v>
      </c>
      <c r="BH28" s="29">
        <f t="shared" si="272"/>
        <v>25.810709262144133</v>
      </c>
      <c r="BI28" s="29">
        <f t="shared" si="272"/>
        <v>53.403560670279148</v>
      </c>
      <c r="BJ28" s="29">
        <f t="shared" si="272"/>
        <v>29013.440078334104</v>
      </c>
      <c r="BK28" s="29">
        <f t="shared" si="272"/>
        <v>33580.486401824812</v>
      </c>
      <c r="BL28" s="29">
        <f t="shared" si="272"/>
        <v>9.3980417734010189</v>
      </c>
      <c r="BM28" s="29">
        <f t="shared" si="272"/>
        <v>29.362541455070186</v>
      </c>
      <c r="BN28" s="29">
        <f t="shared" si="272"/>
        <v>33560.521902143133</v>
      </c>
      <c r="BO28" s="55"/>
      <c r="BP28" s="55"/>
      <c r="BQ28" s="13" t="s">
        <v>69</v>
      </c>
      <c r="BR28" s="29">
        <f t="shared" si="272"/>
        <v>10653.266107262967</v>
      </c>
      <c r="BS28" s="29">
        <f t="shared" si="272"/>
        <v>33.377281654277567</v>
      </c>
      <c r="BT28" s="29">
        <f t="shared" si="272"/>
        <v>54.541101728147169</v>
      </c>
      <c r="BU28" s="29">
        <f t="shared" si="272"/>
        <v>10632.102287189098</v>
      </c>
      <c r="BV28" s="29">
        <f t="shared" si="272"/>
        <v>81356.207316522268</v>
      </c>
      <c r="BW28" s="29">
        <f t="shared" si="272"/>
        <v>36.967011340460651</v>
      </c>
      <c r="BX28" s="29">
        <f t="shared" si="272"/>
        <v>220.87666554888494</v>
      </c>
      <c r="BY28" s="29">
        <f t="shared" si="272"/>
        <v>81172.297662313867</v>
      </c>
      <c r="BZ28" s="55"/>
      <c r="CA28" s="55"/>
      <c r="CB28" s="13" t="s">
        <v>69</v>
      </c>
      <c r="CC28" s="29">
        <f t="shared" si="272"/>
        <v>56916.69403371009</v>
      </c>
      <c r="CD28" s="29">
        <f t="shared" si="272"/>
        <v>454.33938054903552</v>
      </c>
      <c r="CE28" s="29">
        <f t="shared" si="272"/>
        <v>532.9814299746871</v>
      </c>
      <c r="CF28" s="29">
        <f t="shared" si="272"/>
        <v>56838.051984284444</v>
      </c>
      <c r="CG28" s="29">
        <f t="shared" si="272"/>
        <v>16071.449747386303</v>
      </c>
      <c r="CH28" s="29">
        <f t="shared" si="272"/>
        <v>14607.960496525322</v>
      </c>
      <c r="CI28" s="29">
        <f t="shared" si="272"/>
        <v>14483.358911068399</v>
      </c>
      <c r="CJ28" s="29">
        <f t="shared" si="272"/>
        <v>16196.051332843228</v>
      </c>
      <c r="CK28" s="55"/>
      <c r="CL28" s="55"/>
      <c r="CM28" s="13" t="s">
        <v>69</v>
      </c>
      <c r="CN28" s="29">
        <f t="shared" si="272"/>
        <v>16007.950126929176</v>
      </c>
      <c r="CO28" s="29">
        <f t="shared" si="272"/>
        <v>442.07346091931055</v>
      </c>
      <c r="CP28" s="29">
        <f t="shared" si="272"/>
        <v>427.71882262553908</v>
      </c>
      <c r="CQ28" s="29">
        <f t="shared" si="272"/>
        <v>16022.304765222947</v>
      </c>
      <c r="CR28" s="29">
        <f t="shared" ref="CR28:GE28" si="273">SUM(CR23:CR27)</f>
        <v>19369.403726449855</v>
      </c>
      <c r="CS28" s="29">
        <f t="shared" si="273"/>
        <v>1917.428675635118</v>
      </c>
      <c r="CT28" s="29">
        <f t="shared" si="273"/>
        <v>1856.8668600359883</v>
      </c>
      <c r="CU28" s="29">
        <f t="shared" si="273"/>
        <v>19429.965542048987</v>
      </c>
      <c r="CV28" s="55"/>
      <c r="CW28" s="55"/>
      <c r="CX28" s="13" t="s">
        <v>69</v>
      </c>
      <c r="CY28" s="29">
        <f t="shared" si="273"/>
        <v>12152.459350981686</v>
      </c>
      <c r="CZ28" s="29">
        <f t="shared" si="273"/>
        <v>984.59462758090649</v>
      </c>
      <c r="DA28" s="29">
        <f t="shared" si="273"/>
        <v>1259.3466731264571</v>
      </c>
      <c r="DB28" s="29">
        <f t="shared" si="273"/>
        <v>11877.707305436137</v>
      </c>
      <c r="DC28" s="29">
        <f t="shared" si="273"/>
        <v>50322.826953833879</v>
      </c>
      <c r="DD28" s="29">
        <f t="shared" si="273"/>
        <v>814.37357358900999</v>
      </c>
      <c r="DE28" s="29">
        <f t="shared" si="273"/>
        <v>416.72772610807033</v>
      </c>
      <c r="DF28" s="29">
        <f t="shared" si="273"/>
        <v>50720.472801314827</v>
      </c>
      <c r="DG28" s="55"/>
      <c r="DH28" s="55"/>
      <c r="DI28" s="13" t="s">
        <v>69</v>
      </c>
      <c r="DJ28" s="29">
        <f t="shared" ref="DJ28:DM28" si="274">SUM(DJ23:DJ27)</f>
        <v>1519.9681417061604</v>
      </c>
      <c r="DK28" s="29">
        <f t="shared" si="274"/>
        <v>20.193199201322066</v>
      </c>
      <c r="DL28" s="29">
        <f t="shared" si="274"/>
        <v>23.398474726666784</v>
      </c>
      <c r="DM28" s="29">
        <f t="shared" si="274"/>
        <v>1516.7628661808158</v>
      </c>
      <c r="DN28" s="29">
        <f t="shared" si="273"/>
        <v>28501.358846424562</v>
      </c>
      <c r="DO28" s="29">
        <f t="shared" si="273"/>
        <v>553.61482312857174</v>
      </c>
      <c r="DP28" s="29">
        <f t="shared" si="273"/>
        <v>528.99480676656231</v>
      </c>
      <c r="DQ28" s="29">
        <f t="shared" si="273"/>
        <v>28525.978862786571</v>
      </c>
      <c r="DR28" s="55"/>
      <c r="DS28" s="55"/>
      <c r="DT28" s="13" t="s">
        <v>69</v>
      </c>
      <c r="DU28" s="29">
        <f t="shared" si="273"/>
        <v>2910.4014534137036</v>
      </c>
      <c r="DV28" s="29">
        <f t="shared" si="273"/>
        <v>22.246571037079583</v>
      </c>
      <c r="DW28" s="29">
        <f t="shared" si="273"/>
        <v>37.137424592873344</v>
      </c>
      <c r="DX28" s="29">
        <f t="shared" si="273"/>
        <v>2895.5105998579097</v>
      </c>
      <c r="DY28" s="29">
        <f t="shared" si="273"/>
        <v>20334.286327068196</v>
      </c>
      <c r="DZ28" s="29">
        <f t="shared" si="273"/>
        <v>3.110651014381574</v>
      </c>
      <c r="EA28" s="29">
        <f t="shared" si="273"/>
        <v>6.841433567954482</v>
      </c>
      <c r="EB28" s="29">
        <f t="shared" si="273"/>
        <v>20330.55554451462</v>
      </c>
      <c r="EC28" s="55"/>
      <c r="ED28" s="55"/>
      <c r="EE28" s="13" t="s">
        <v>69</v>
      </c>
      <c r="EF28" s="29">
        <f t="shared" ref="EF28:EI28" si="275">SUM(EF23:EF27)</f>
        <v>24430.035900746338</v>
      </c>
      <c r="EG28" s="29">
        <f t="shared" si="275"/>
        <v>228.4961226036873</v>
      </c>
      <c r="EH28" s="29">
        <f t="shared" si="275"/>
        <v>265.73567917410253</v>
      </c>
      <c r="EI28" s="29">
        <f t="shared" si="275"/>
        <v>24392.79634417592</v>
      </c>
      <c r="EJ28" s="29">
        <f t="shared" si="273"/>
        <v>6751.3001381292261</v>
      </c>
      <c r="EK28" s="29">
        <f t="shared" si="273"/>
        <v>99.746538388343026</v>
      </c>
      <c r="EL28" s="29">
        <f t="shared" si="273"/>
        <v>229.94874094582775</v>
      </c>
      <c r="EM28" s="29">
        <f t="shared" si="273"/>
        <v>6621.0979355717418</v>
      </c>
      <c r="EN28" s="55"/>
      <c r="EO28" s="55"/>
      <c r="EP28" s="13" t="s">
        <v>69</v>
      </c>
      <c r="EQ28" s="29">
        <f t="shared" si="273"/>
        <v>12583.607208271251</v>
      </c>
      <c r="ER28" s="29">
        <f t="shared" si="273"/>
        <v>147.79352337334851</v>
      </c>
      <c r="ES28" s="29">
        <f t="shared" si="273"/>
        <v>176.07304020743405</v>
      </c>
      <c r="ET28" s="29">
        <f t="shared" si="273"/>
        <v>12555.32769143716</v>
      </c>
      <c r="EU28" s="29">
        <f t="shared" si="273"/>
        <v>25847.692236185783</v>
      </c>
      <c r="EV28" s="29">
        <f t="shared" si="273"/>
        <v>2.0264264906481912</v>
      </c>
      <c r="EW28" s="29">
        <f t="shared" si="273"/>
        <v>14.062041733341971</v>
      </c>
      <c r="EX28" s="29">
        <f t="shared" si="273"/>
        <v>25835.656620943086</v>
      </c>
      <c r="EY28" s="55"/>
      <c r="EZ28" s="55"/>
      <c r="FA28" s="13" t="s">
        <v>69</v>
      </c>
      <c r="FB28" s="29">
        <f t="shared" si="273"/>
        <v>10233.711426847029</v>
      </c>
      <c r="FC28" s="29">
        <f t="shared" si="273"/>
        <v>277.35674123413617</v>
      </c>
      <c r="FD28" s="29">
        <f t="shared" si="273"/>
        <v>207.55675937882145</v>
      </c>
      <c r="FE28" s="29">
        <f t="shared" si="273"/>
        <v>10303.511408702343</v>
      </c>
      <c r="FF28" s="29">
        <f t="shared" si="273"/>
        <v>7588.0860844719073</v>
      </c>
      <c r="FG28" s="29">
        <f t="shared" si="273"/>
        <v>3.7784308894350147</v>
      </c>
      <c r="FH28" s="29">
        <f t="shared" si="273"/>
        <v>5.7420460122460213</v>
      </c>
      <c r="FI28" s="29">
        <f t="shared" si="273"/>
        <v>7586.1224693490958</v>
      </c>
      <c r="FJ28" s="55"/>
      <c r="FK28" s="55"/>
      <c r="FL28" s="13" t="s">
        <v>69</v>
      </c>
      <c r="FM28" s="29">
        <f t="shared" si="273"/>
        <v>8.7520194278674257</v>
      </c>
      <c r="FN28" s="29">
        <f t="shared" si="273"/>
        <v>0</v>
      </c>
      <c r="FO28" s="29">
        <f t="shared" si="273"/>
        <v>0.16349272942199988</v>
      </c>
      <c r="FP28" s="29">
        <f t="shared" si="273"/>
        <v>8.5885266984454258</v>
      </c>
      <c r="FQ28" s="29">
        <f t="shared" ref="FQ28:FT28" si="276">SUM(FQ23:FQ27)</f>
        <v>176.37597763998238</v>
      </c>
      <c r="FR28" s="29">
        <f t="shared" si="276"/>
        <v>1.106755073564881</v>
      </c>
      <c r="FS28" s="29">
        <f t="shared" si="276"/>
        <v>1.0920190773112033</v>
      </c>
      <c r="FT28" s="29">
        <f t="shared" si="276"/>
        <v>176.39071363623606</v>
      </c>
      <c r="FU28" s="55"/>
      <c r="FV28" s="55"/>
      <c r="FW28" s="13" t="s">
        <v>69</v>
      </c>
      <c r="FX28" s="29">
        <f t="shared" si="273"/>
        <v>1.9632102019214799</v>
      </c>
      <c r="FY28" s="29">
        <f t="shared" si="273"/>
        <v>0</v>
      </c>
      <c r="FZ28" s="29">
        <f t="shared" si="273"/>
        <v>0</v>
      </c>
      <c r="GA28" s="29">
        <f t="shared" si="273"/>
        <v>1.9632102019214799</v>
      </c>
      <c r="GB28" s="29">
        <f t="shared" si="273"/>
        <v>21.531250447926702</v>
      </c>
      <c r="GC28" s="29">
        <f t="shared" si="273"/>
        <v>1.4969242104666005</v>
      </c>
      <c r="GD28" s="29">
        <f t="shared" si="273"/>
        <v>0</v>
      </c>
      <c r="GE28" s="29">
        <f t="shared" si="273"/>
        <v>23.028174658393304</v>
      </c>
      <c r="GF28" s="55"/>
      <c r="GG28" s="55"/>
      <c r="GH28" s="13" t="s">
        <v>69</v>
      </c>
      <c r="GI28" s="29">
        <f t="shared" ref="GI28:GW28" si="277">SUM(GI23:GI27)</f>
        <v>0</v>
      </c>
      <c r="GJ28" s="29">
        <f t="shared" si="277"/>
        <v>0</v>
      </c>
      <c r="GK28" s="29">
        <f t="shared" si="277"/>
        <v>0</v>
      </c>
      <c r="GL28" s="29">
        <f t="shared" si="277"/>
        <v>0</v>
      </c>
      <c r="GM28" s="29">
        <f t="shared" si="277"/>
        <v>1.8988786733471998</v>
      </c>
      <c r="GN28" s="29">
        <f t="shared" si="277"/>
        <v>0</v>
      </c>
      <c r="GO28" s="29">
        <f t="shared" si="277"/>
        <v>0</v>
      </c>
      <c r="GP28" s="29">
        <f t="shared" si="277"/>
        <v>1.8988786733471998</v>
      </c>
      <c r="GQ28" s="55"/>
      <c r="GR28" s="55"/>
      <c r="GS28" s="13" t="s">
        <v>69</v>
      </c>
      <c r="GT28" s="29">
        <f t="shared" si="277"/>
        <v>733913.99290653958</v>
      </c>
      <c r="GU28" s="29">
        <f t="shared" si="277"/>
        <v>53185.347751015033</v>
      </c>
      <c r="GV28" s="29">
        <f t="shared" si="277"/>
        <v>50240.20721032055</v>
      </c>
      <c r="GW28" s="29">
        <f t="shared" si="277"/>
        <v>736859.13344723394</v>
      </c>
    </row>
    <row r="29" spans="1:205" ht="15" customHeight="1" x14ac:dyDescent="0.3">
      <c r="A29" s="56">
        <v>5</v>
      </c>
      <c r="B29" s="56" t="s">
        <v>70</v>
      </c>
      <c r="C29" s="14" t="s">
        <v>70</v>
      </c>
      <c r="D29" s="1">
        <v>98.202812907838137</v>
      </c>
      <c r="E29" s="1">
        <v>0</v>
      </c>
      <c r="F29" s="1">
        <v>0</v>
      </c>
      <c r="G29" s="1">
        <v>98.202812907838137</v>
      </c>
      <c r="H29" s="1">
        <v>5935.6442568608099</v>
      </c>
      <c r="I29" s="1">
        <v>259.25572332381307</v>
      </c>
      <c r="J29" s="1">
        <v>412.13806577125888</v>
      </c>
      <c r="K29" s="1">
        <v>5782.7619144133641</v>
      </c>
      <c r="L29" s="56">
        <v>5</v>
      </c>
      <c r="M29" s="56" t="s">
        <v>70</v>
      </c>
      <c r="N29" s="14" t="s">
        <v>70</v>
      </c>
      <c r="O29" s="1">
        <v>2675.2523799645769</v>
      </c>
      <c r="P29" s="1">
        <v>926.0611775086154</v>
      </c>
      <c r="Q29" s="1">
        <v>557.819251411398</v>
      </c>
      <c r="R29" s="1">
        <v>3043.4943060617943</v>
      </c>
      <c r="S29" s="1">
        <v>17.795212448455047</v>
      </c>
      <c r="T29" s="1">
        <v>8.6291008565471987</v>
      </c>
      <c r="U29" s="1">
        <v>5.1419125256688165</v>
      </c>
      <c r="V29" s="1">
        <v>21.282400779333429</v>
      </c>
      <c r="W29" s="56">
        <v>5</v>
      </c>
      <c r="X29" s="56" t="s">
        <v>70</v>
      </c>
      <c r="Y29" s="14" t="s">
        <v>70</v>
      </c>
      <c r="Z29" s="1"/>
      <c r="AA29" s="1"/>
      <c r="AB29" s="1"/>
      <c r="AC29" s="1"/>
      <c r="AD29" s="1">
        <v>9.4779844242169994E-2</v>
      </c>
      <c r="AE29" s="1"/>
      <c r="AF29" s="1"/>
      <c r="AG29" s="1">
        <v>9.4779844242169994E-2</v>
      </c>
      <c r="AH29" s="56">
        <v>5</v>
      </c>
      <c r="AI29" s="56" t="s">
        <v>70</v>
      </c>
      <c r="AJ29" s="14" t="s">
        <v>70</v>
      </c>
      <c r="AK29" s="1">
        <v>17.201924841336961</v>
      </c>
      <c r="AL29" s="1">
        <v>2.7772628544900009</v>
      </c>
      <c r="AM29" s="1">
        <v>0.38989895696899879</v>
      </c>
      <c r="AN29" s="1">
        <v>19.589288738857963</v>
      </c>
      <c r="AO29" s="1">
        <v>856.09114388400815</v>
      </c>
      <c r="AP29" s="1">
        <v>63.235597783129037</v>
      </c>
      <c r="AQ29" s="1">
        <v>137.31445790292537</v>
      </c>
      <c r="AR29" s="1">
        <v>782.01228376421182</v>
      </c>
      <c r="AS29" s="56">
        <v>5</v>
      </c>
      <c r="AT29" s="56" t="s">
        <v>70</v>
      </c>
      <c r="AU29" s="14" t="s">
        <v>70</v>
      </c>
      <c r="AV29" s="1">
        <v>9035.1603881116571</v>
      </c>
      <c r="AW29" s="1">
        <v>216.32181575806499</v>
      </c>
      <c r="AX29" s="1">
        <v>700.54628681744907</v>
      </c>
      <c r="AY29" s="1">
        <v>8550.935917052273</v>
      </c>
      <c r="AZ29" s="1">
        <v>4531.8018687274271</v>
      </c>
      <c r="BA29" s="1">
        <v>378.75974043966471</v>
      </c>
      <c r="BB29" s="1">
        <v>0.47329552824794519</v>
      </c>
      <c r="BC29" s="1">
        <v>4910.0883136388438</v>
      </c>
      <c r="BD29" s="56">
        <v>5</v>
      </c>
      <c r="BE29" s="56" t="s">
        <v>70</v>
      </c>
      <c r="BF29" s="14" t="s">
        <v>70</v>
      </c>
      <c r="BG29" s="1"/>
      <c r="BH29" s="1"/>
      <c r="BI29" s="1"/>
      <c r="BJ29" s="1"/>
      <c r="BK29" s="1">
        <v>667.59285972644716</v>
      </c>
      <c r="BL29" s="1">
        <v>0.23961325943469092</v>
      </c>
      <c r="BM29" s="1">
        <v>0.90425740372529617</v>
      </c>
      <c r="BN29" s="1">
        <v>666.92821558215655</v>
      </c>
      <c r="BO29" s="56">
        <v>5</v>
      </c>
      <c r="BP29" s="56" t="s">
        <v>70</v>
      </c>
      <c r="BQ29" s="14" t="s">
        <v>70</v>
      </c>
      <c r="BR29" s="1">
        <v>198.39061574192414</v>
      </c>
      <c r="BS29" s="1">
        <v>0.11442201159201204</v>
      </c>
      <c r="BT29" s="1">
        <v>4.353255091319852E-2</v>
      </c>
      <c r="BU29" s="1">
        <v>198.46150520260295</v>
      </c>
      <c r="BV29" s="1">
        <v>1.888861377397</v>
      </c>
      <c r="BW29" s="1">
        <v>0</v>
      </c>
      <c r="BX29" s="1">
        <v>0.28407830304699999</v>
      </c>
      <c r="BY29" s="1">
        <v>1.60478307435</v>
      </c>
      <c r="BZ29" s="56">
        <v>5</v>
      </c>
      <c r="CA29" s="56" t="s">
        <v>70</v>
      </c>
      <c r="CB29" s="14" t="s">
        <v>70</v>
      </c>
      <c r="CC29" s="1">
        <v>2.1106012937472496</v>
      </c>
      <c r="CD29" s="1"/>
      <c r="CE29" s="1">
        <v>9.8615739091498789E-3</v>
      </c>
      <c r="CF29" s="1">
        <v>2.1007397198380997</v>
      </c>
      <c r="CG29" s="1">
        <v>2.7180811167253003</v>
      </c>
      <c r="CH29" s="1">
        <v>0</v>
      </c>
      <c r="CI29" s="1">
        <v>0</v>
      </c>
      <c r="CJ29" s="1">
        <v>2.7180811167253003</v>
      </c>
      <c r="CK29" s="56">
        <v>5</v>
      </c>
      <c r="CL29" s="56" t="s">
        <v>70</v>
      </c>
      <c r="CM29" s="14" t="s">
        <v>70</v>
      </c>
      <c r="CN29" s="1">
        <v>3.0589711774300001E-2</v>
      </c>
      <c r="CO29" s="1"/>
      <c r="CP29" s="1"/>
      <c r="CQ29" s="1">
        <v>3.0589711774300001E-2</v>
      </c>
      <c r="CR29" s="1">
        <v>112.72192218435468</v>
      </c>
      <c r="CS29" s="1"/>
      <c r="CT29" s="1">
        <v>0.28255575324919846</v>
      </c>
      <c r="CU29" s="1">
        <v>112.43936643110548</v>
      </c>
      <c r="CV29" s="56">
        <v>5</v>
      </c>
      <c r="CW29" s="56" t="s">
        <v>70</v>
      </c>
      <c r="CX29" s="14" t="s">
        <v>70</v>
      </c>
      <c r="CY29" s="1">
        <v>17.871773834029405</v>
      </c>
      <c r="CZ29" s="1"/>
      <c r="DA29" s="1"/>
      <c r="DB29" s="1">
        <v>17.871773834029405</v>
      </c>
      <c r="DC29" s="1"/>
      <c r="DD29" s="1"/>
      <c r="DE29" s="1"/>
      <c r="DF29" s="1"/>
      <c r="DG29" s="56">
        <v>5</v>
      </c>
      <c r="DH29" s="56" t="s">
        <v>70</v>
      </c>
      <c r="DI29" s="14" t="s">
        <v>70</v>
      </c>
      <c r="DJ29" s="1"/>
      <c r="DK29" s="1">
        <v>8.3898498293400007E-5</v>
      </c>
      <c r="DL29" s="1"/>
      <c r="DM29" s="1">
        <v>8.3898498293400007E-5</v>
      </c>
      <c r="DN29" s="1">
        <v>6056.7017058474294</v>
      </c>
      <c r="DO29" s="1">
        <v>29.206251808112938</v>
      </c>
      <c r="DP29" s="1">
        <v>490.45753893742949</v>
      </c>
      <c r="DQ29" s="1">
        <v>5595.4504187181128</v>
      </c>
      <c r="DR29" s="56">
        <v>5</v>
      </c>
      <c r="DS29" s="56" t="s">
        <v>70</v>
      </c>
      <c r="DT29" s="14" t="s">
        <v>70</v>
      </c>
      <c r="DU29" s="1">
        <v>690.83450954486761</v>
      </c>
      <c r="DV29" s="1">
        <v>2.0990367641503553</v>
      </c>
      <c r="DW29" s="1">
        <v>65.529877164648497</v>
      </c>
      <c r="DX29" s="1">
        <v>627.40366914436947</v>
      </c>
      <c r="DY29" s="1">
        <v>174.35335061419994</v>
      </c>
      <c r="DZ29" s="1">
        <v>0</v>
      </c>
      <c r="EA29" s="1">
        <v>2.2875359817070091</v>
      </c>
      <c r="EB29" s="1">
        <v>172.06581463249293</v>
      </c>
      <c r="EC29" s="56">
        <v>5</v>
      </c>
      <c r="ED29" s="56" t="s">
        <v>70</v>
      </c>
      <c r="EE29" s="14" t="s">
        <v>70</v>
      </c>
      <c r="EF29" s="1">
        <v>31.496254570621495</v>
      </c>
      <c r="EG29" s="1">
        <v>0.50061205371390116</v>
      </c>
      <c r="EH29" s="1">
        <v>1.2271233096587402</v>
      </c>
      <c r="EI29" s="1">
        <v>30.769743314676656</v>
      </c>
      <c r="EJ29" s="1"/>
      <c r="EK29" s="1"/>
      <c r="EL29" s="1"/>
      <c r="EM29" s="1"/>
      <c r="EN29" s="56">
        <v>5</v>
      </c>
      <c r="EO29" s="56" t="s">
        <v>70</v>
      </c>
      <c r="EP29" s="14" t="s">
        <v>70</v>
      </c>
      <c r="EQ29" s="1">
        <v>362.84835529575327</v>
      </c>
      <c r="ER29" s="1">
        <v>3.8365526222174253</v>
      </c>
      <c r="ES29" s="1">
        <v>69.483270463467079</v>
      </c>
      <c r="ET29" s="1">
        <v>297.20163745450367</v>
      </c>
      <c r="EU29" s="1">
        <v>4150.5782752449186</v>
      </c>
      <c r="EV29" s="1">
        <v>265.03078251613078</v>
      </c>
      <c r="EW29" s="1">
        <v>3.8622382959538299</v>
      </c>
      <c r="EX29" s="1">
        <v>4411.7468194650955</v>
      </c>
      <c r="EY29" s="56">
        <v>5</v>
      </c>
      <c r="EZ29" s="56" t="s">
        <v>70</v>
      </c>
      <c r="FA29" s="14" t="s">
        <v>70</v>
      </c>
      <c r="FB29" s="1">
        <v>145.19173387648448</v>
      </c>
      <c r="FC29" s="1">
        <v>38.023725137853688</v>
      </c>
      <c r="FD29" s="1">
        <v>73.697217703219835</v>
      </c>
      <c r="FE29" s="1">
        <v>109.51824131111833</v>
      </c>
      <c r="FF29" s="1"/>
      <c r="FG29" s="1"/>
      <c r="FH29" s="1"/>
      <c r="FI29" s="1"/>
      <c r="FJ29" s="56">
        <v>5</v>
      </c>
      <c r="FK29" s="56" t="s">
        <v>70</v>
      </c>
      <c r="FL29" s="14" t="s">
        <v>70</v>
      </c>
      <c r="FM29" s="1"/>
      <c r="FN29" s="1"/>
      <c r="FO29" s="1"/>
      <c r="FP29" s="1"/>
      <c r="FQ29" s="1"/>
      <c r="FR29" s="1"/>
      <c r="FS29" s="1"/>
      <c r="FT29" s="1"/>
      <c r="FU29" s="56">
        <v>5</v>
      </c>
      <c r="FV29" s="56" t="s">
        <v>70</v>
      </c>
      <c r="FW29" s="14" t="s">
        <v>70</v>
      </c>
      <c r="FX29" s="1"/>
      <c r="FY29" s="1"/>
      <c r="FZ29" s="1"/>
      <c r="GA29" s="1"/>
      <c r="GB29" s="1">
        <v>6.2308749735325994</v>
      </c>
      <c r="GC29" s="1"/>
      <c r="GD29" s="1">
        <v>0.52885181281259985</v>
      </c>
      <c r="GE29" s="1">
        <v>5.7020231607199996</v>
      </c>
      <c r="GF29" s="56">
        <v>5</v>
      </c>
      <c r="GG29" s="56" t="s">
        <v>70</v>
      </c>
      <c r="GH29" s="14" t="s">
        <v>70</v>
      </c>
      <c r="GI29" s="1"/>
      <c r="GJ29" s="1"/>
      <c r="GK29" s="1"/>
      <c r="GL29" s="1"/>
      <c r="GM29" s="1"/>
      <c r="GN29" s="1"/>
      <c r="GO29" s="1"/>
      <c r="GP29" s="1"/>
      <c r="GQ29" s="56">
        <v>5</v>
      </c>
      <c r="GR29" s="56" t="s">
        <v>70</v>
      </c>
      <c r="GS29" s="14" t="s">
        <v>70</v>
      </c>
      <c r="GT29" s="1">
        <f t="shared" ref="GT29:GW29" si="278">D29+H29+O29+S29+Z29+AD29+AK29+AV29+BG29+BK29+BR29+CC29+CN29+CR29+CY29+DC29+DN29+DU29+DY29+EJ29+EU29+FB29+FF29+FX29+GB29+GI29+GM29+AO29+AZ29+BV29+CG29+DJ29+EQ29+FM29+FQ29+EF29</f>
        <v>35788.805132544563</v>
      </c>
      <c r="GU29" s="1">
        <f t="shared" si="278"/>
        <v>2194.0914985960289</v>
      </c>
      <c r="GV29" s="1">
        <f t="shared" si="278"/>
        <v>2522.4211081676585</v>
      </c>
      <c r="GW29" s="1">
        <f t="shared" si="278"/>
        <v>35460.475522972934</v>
      </c>
    </row>
    <row r="30" spans="1:205" ht="15" customHeight="1" x14ac:dyDescent="0.3">
      <c r="A30" s="57"/>
      <c r="B30" s="57"/>
      <c r="C30" s="15" t="s">
        <v>71</v>
      </c>
      <c r="D30" s="30">
        <f>SUM(D29)</f>
        <v>98.202812907838137</v>
      </c>
      <c r="E30" s="30">
        <f t="shared" ref="E30:CN30" si="279">SUM(E29)</f>
        <v>0</v>
      </c>
      <c r="F30" s="30">
        <f t="shared" si="279"/>
        <v>0</v>
      </c>
      <c r="G30" s="30">
        <f t="shared" si="279"/>
        <v>98.202812907838137</v>
      </c>
      <c r="H30" s="30">
        <f t="shared" si="279"/>
        <v>5935.6442568608099</v>
      </c>
      <c r="I30" s="30">
        <f t="shared" si="279"/>
        <v>259.25572332381307</v>
      </c>
      <c r="J30" s="30">
        <f t="shared" si="279"/>
        <v>412.13806577125888</v>
      </c>
      <c r="K30" s="30">
        <f t="shared" si="279"/>
        <v>5782.7619144133641</v>
      </c>
      <c r="L30" s="57"/>
      <c r="M30" s="57"/>
      <c r="N30" s="15" t="s">
        <v>71</v>
      </c>
      <c r="O30" s="30">
        <f t="shared" si="279"/>
        <v>2675.2523799645769</v>
      </c>
      <c r="P30" s="30">
        <f t="shared" si="279"/>
        <v>926.0611775086154</v>
      </c>
      <c r="Q30" s="30">
        <f t="shared" si="279"/>
        <v>557.819251411398</v>
      </c>
      <c r="R30" s="30">
        <f t="shared" si="279"/>
        <v>3043.4943060617943</v>
      </c>
      <c r="S30" s="30">
        <f t="shared" si="279"/>
        <v>17.795212448455047</v>
      </c>
      <c r="T30" s="30">
        <f t="shared" si="279"/>
        <v>8.6291008565471987</v>
      </c>
      <c r="U30" s="30">
        <f t="shared" si="279"/>
        <v>5.1419125256688165</v>
      </c>
      <c r="V30" s="30">
        <f t="shared" si="279"/>
        <v>21.282400779333429</v>
      </c>
      <c r="W30" s="57"/>
      <c r="X30" s="57"/>
      <c r="Y30" s="15" t="s">
        <v>71</v>
      </c>
      <c r="Z30" s="30">
        <f t="shared" si="279"/>
        <v>0</v>
      </c>
      <c r="AA30" s="30">
        <f t="shared" si="279"/>
        <v>0</v>
      </c>
      <c r="AB30" s="30">
        <f t="shared" si="279"/>
        <v>0</v>
      </c>
      <c r="AC30" s="30">
        <f t="shared" si="279"/>
        <v>0</v>
      </c>
      <c r="AD30" s="30">
        <f t="shared" si="279"/>
        <v>9.4779844242169994E-2</v>
      </c>
      <c r="AE30" s="30">
        <f t="shared" si="279"/>
        <v>0</v>
      </c>
      <c r="AF30" s="30">
        <f t="shared" si="279"/>
        <v>0</v>
      </c>
      <c r="AG30" s="30">
        <f t="shared" si="279"/>
        <v>9.4779844242169994E-2</v>
      </c>
      <c r="AH30" s="57"/>
      <c r="AI30" s="57"/>
      <c r="AJ30" s="15" t="s">
        <v>71</v>
      </c>
      <c r="AK30" s="30">
        <f t="shared" si="279"/>
        <v>17.201924841336961</v>
      </c>
      <c r="AL30" s="30">
        <f t="shared" si="279"/>
        <v>2.7772628544900009</v>
      </c>
      <c r="AM30" s="30">
        <f t="shared" si="279"/>
        <v>0.38989895696899879</v>
      </c>
      <c r="AN30" s="30">
        <f t="shared" si="279"/>
        <v>19.589288738857963</v>
      </c>
      <c r="AO30" s="30">
        <f t="shared" si="279"/>
        <v>856.09114388400815</v>
      </c>
      <c r="AP30" s="30">
        <f t="shared" si="279"/>
        <v>63.235597783129037</v>
      </c>
      <c r="AQ30" s="30">
        <f t="shared" si="279"/>
        <v>137.31445790292537</v>
      </c>
      <c r="AR30" s="30">
        <f t="shared" si="279"/>
        <v>782.01228376421182</v>
      </c>
      <c r="AS30" s="57"/>
      <c r="AT30" s="57"/>
      <c r="AU30" s="15" t="s">
        <v>71</v>
      </c>
      <c r="AV30" s="30">
        <f t="shared" si="279"/>
        <v>9035.1603881116571</v>
      </c>
      <c r="AW30" s="30">
        <f t="shared" si="279"/>
        <v>216.32181575806499</v>
      </c>
      <c r="AX30" s="30">
        <f t="shared" si="279"/>
        <v>700.54628681744907</v>
      </c>
      <c r="AY30" s="30">
        <f t="shared" si="279"/>
        <v>8550.935917052273</v>
      </c>
      <c r="AZ30" s="30">
        <f t="shared" si="279"/>
        <v>4531.8018687274271</v>
      </c>
      <c r="BA30" s="30">
        <f t="shared" si="279"/>
        <v>378.75974043966471</v>
      </c>
      <c r="BB30" s="30">
        <f t="shared" si="279"/>
        <v>0.47329552824794519</v>
      </c>
      <c r="BC30" s="30">
        <f t="shared" si="279"/>
        <v>4910.0883136388438</v>
      </c>
      <c r="BD30" s="57"/>
      <c r="BE30" s="57"/>
      <c r="BF30" s="15" t="s">
        <v>71</v>
      </c>
      <c r="BG30" s="30">
        <f t="shared" si="279"/>
        <v>0</v>
      </c>
      <c r="BH30" s="30">
        <f t="shared" si="279"/>
        <v>0</v>
      </c>
      <c r="BI30" s="30">
        <f t="shared" si="279"/>
        <v>0</v>
      </c>
      <c r="BJ30" s="30">
        <f t="shared" si="279"/>
        <v>0</v>
      </c>
      <c r="BK30" s="30">
        <f t="shared" si="279"/>
        <v>667.59285972644716</v>
      </c>
      <c r="BL30" s="30">
        <f t="shared" si="279"/>
        <v>0.23961325943469092</v>
      </c>
      <c r="BM30" s="30">
        <f t="shared" si="279"/>
        <v>0.90425740372529617</v>
      </c>
      <c r="BN30" s="30">
        <f t="shared" si="279"/>
        <v>666.92821558215655</v>
      </c>
      <c r="BO30" s="57"/>
      <c r="BP30" s="57"/>
      <c r="BQ30" s="15" t="s">
        <v>71</v>
      </c>
      <c r="BR30" s="30">
        <f t="shared" si="279"/>
        <v>198.39061574192414</v>
      </c>
      <c r="BS30" s="30">
        <f t="shared" si="279"/>
        <v>0.11442201159201204</v>
      </c>
      <c r="BT30" s="30">
        <f t="shared" si="279"/>
        <v>4.353255091319852E-2</v>
      </c>
      <c r="BU30" s="30">
        <f t="shared" si="279"/>
        <v>198.46150520260295</v>
      </c>
      <c r="BV30" s="30">
        <f t="shared" si="279"/>
        <v>1.888861377397</v>
      </c>
      <c r="BW30" s="30">
        <f t="shared" si="279"/>
        <v>0</v>
      </c>
      <c r="BX30" s="30">
        <f t="shared" si="279"/>
        <v>0.28407830304699999</v>
      </c>
      <c r="BY30" s="30">
        <f t="shared" si="279"/>
        <v>1.60478307435</v>
      </c>
      <c r="BZ30" s="57"/>
      <c r="CA30" s="57"/>
      <c r="CB30" s="15" t="s">
        <v>71</v>
      </c>
      <c r="CC30" s="30">
        <f t="shared" si="279"/>
        <v>2.1106012937472496</v>
      </c>
      <c r="CD30" s="30">
        <f t="shared" si="279"/>
        <v>0</v>
      </c>
      <c r="CE30" s="30">
        <f t="shared" si="279"/>
        <v>9.8615739091498789E-3</v>
      </c>
      <c r="CF30" s="30">
        <f t="shared" si="279"/>
        <v>2.1007397198380997</v>
      </c>
      <c r="CG30" s="30">
        <f t="shared" si="279"/>
        <v>2.7180811167253003</v>
      </c>
      <c r="CH30" s="30">
        <f t="shared" si="279"/>
        <v>0</v>
      </c>
      <c r="CI30" s="30">
        <f t="shared" si="279"/>
        <v>0</v>
      </c>
      <c r="CJ30" s="30">
        <f t="shared" si="279"/>
        <v>2.7180811167253003</v>
      </c>
      <c r="CK30" s="57"/>
      <c r="CL30" s="57"/>
      <c r="CM30" s="15" t="s">
        <v>71</v>
      </c>
      <c r="CN30" s="30">
        <f t="shared" si="279"/>
        <v>3.0589711774300001E-2</v>
      </c>
      <c r="CO30" s="30">
        <f t="shared" ref="CO30:GB30" si="280">SUM(CO29)</f>
        <v>0</v>
      </c>
      <c r="CP30" s="30">
        <f t="shared" si="280"/>
        <v>0</v>
      </c>
      <c r="CQ30" s="30">
        <f t="shared" si="280"/>
        <v>3.0589711774300001E-2</v>
      </c>
      <c r="CR30" s="30">
        <f t="shared" si="280"/>
        <v>112.72192218435468</v>
      </c>
      <c r="CS30" s="30">
        <f t="shared" si="280"/>
        <v>0</v>
      </c>
      <c r="CT30" s="30">
        <f t="shared" si="280"/>
        <v>0.28255575324919846</v>
      </c>
      <c r="CU30" s="30">
        <f t="shared" si="280"/>
        <v>112.43936643110548</v>
      </c>
      <c r="CV30" s="57"/>
      <c r="CW30" s="57"/>
      <c r="CX30" s="15" t="s">
        <v>71</v>
      </c>
      <c r="CY30" s="30">
        <f t="shared" si="280"/>
        <v>17.871773834029405</v>
      </c>
      <c r="CZ30" s="30">
        <f t="shared" si="280"/>
        <v>0</v>
      </c>
      <c r="DA30" s="30">
        <f t="shared" si="280"/>
        <v>0</v>
      </c>
      <c r="DB30" s="30">
        <f t="shared" si="280"/>
        <v>17.871773834029405</v>
      </c>
      <c r="DC30" s="30">
        <f t="shared" si="280"/>
        <v>0</v>
      </c>
      <c r="DD30" s="30">
        <f t="shared" si="280"/>
        <v>0</v>
      </c>
      <c r="DE30" s="30">
        <f t="shared" si="280"/>
        <v>0</v>
      </c>
      <c r="DF30" s="30">
        <f t="shared" si="280"/>
        <v>0</v>
      </c>
      <c r="DG30" s="57"/>
      <c r="DH30" s="57"/>
      <c r="DI30" s="15" t="s">
        <v>71</v>
      </c>
      <c r="DJ30" s="30">
        <f t="shared" si="280"/>
        <v>0</v>
      </c>
      <c r="DK30" s="30">
        <f t="shared" si="280"/>
        <v>8.3898498293400007E-5</v>
      </c>
      <c r="DL30" s="30">
        <f t="shared" si="280"/>
        <v>0</v>
      </c>
      <c r="DM30" s="30">
        <f t="shared" si="280"/>
        <v>8.3898498293400007E-5</v>
      </c>
      <c r="DN30" s="30">
        <f t="shared" si="280"/>
        <v>6056.7017058474294</v>
      </c>
      <c r="DO30" s="30">
        <f t="shared" si="280"/>
        <v>29.206251808112938</v>
      </c>
      <c r="DP30" s="30">
        <f t="shared" si="280"/>
        <v>490.45753893742949</v>
      </c>
      <c r="DQ30" s="30">
        <f t="shared" si="280"/>
        <v>5595.4504187181128</v>
      </c>
      <c r="DR30" s="57"/>
      <c r="DS30" s="57"/>
      <c r="DT30" s="15" t="s">
        <v>71</v>
      </c>
      <c r="DU30" s="30">
        <f t="shared" si="280"/>
        <v>690.83450954486761</v>
      </c>
      <c r="DV30" s="30">
        <f t="shared" si="280"/>
        <v>2.0990367641503553</v>
      </c>
      <c r="DW30" s="30">
        <f t="shared" si="280"/>
        <v>65.529877164648497</v>
      </c>
      <c r="DX30" s="30">
        <f t="shared" si="280"/>
        <v>627.40366914436947</v>
      </c>
      <c r="DY30" s="30">
        <f t="shared" si="280"/>
        <v>174.35335061419994</v>
      </c>
      <c r="DZ30" s="30">
        <f t="shared" si="280"/>
        <v>0</v>
      </c>
      <c r="EA30" s="30">
        <f t="shared" si="280"/>
        <v>2.2875359817070091</v>
      </c>
      <c r="EB30" s="30">
        <f t="shared" si="280"/>
        <v>172.06581463249293</v>
      </c>
      <c r="EC30" s="57"/>
      <c r="ED30" s="57"/>
      <c r="EE30" s="15" t="s">
        <v>71</v>
      </c>
      <c r="EF30" s="30">
        <f t="shared" ref="EF30:EI30" si="281">SUM(EF29)</f>
        <v>31.496254570621495</v>
      </c>
      <c r="EG30" s="30">
        <f t="shared" si="281"/>
        <v>0.50061205371390116</v>
      </c>
      <c r="EH30" s="30">
        <f t="shared" si="281"/>
        <v>1.2271233096587402</v>
      </c>
      <c r="EI30" s="30">
        <f t="shared" si="281"/>
        <v>30.769743314676656</v>
      </c>
      <c r="EJ30" s="30">
        <f t="shared" si="280"/>
        <v>0</v>
      </c>
      <c r="EK30" s="30">
        <f t="shared" si="280"/>
        <v>0</v>
      </c>
      <c r="EL30" s="30">
        <f t="shared" si="280"/>
        <v>0</v>
      </c>
      <c r="EM30" s="30">
        <f t="shared" si="280"/>
        <v>0</v>
      </c>
      <c r="EN30" s="57"/>
      <c r="EO30" s="57"/>
      <c r="EP30" s="15" t="s">
        <v>71</v>
      </c>
      <c r="EQ30" s="30">
        <f t="shared" si="280"/>
        <v>362.84835529575327</v>
      </c>
      <c r="ER30" s="30">
        <f t="shared" si="280"/>
        <v>3.8365526222174253</v>
      </c>
      <c r="ES30" s="30">
        <f t="shared" si="280"/>
        <v>69.483270463467079</v>
      </c>
      <c r="ET30" s="30">
        <f t="shared" si="280"/>
        <v>297.20163745450367</v>
      </c>
      <c r="EU30" s="30">
        <f t="shared" si="280"/>
        <v>4150.5782752449186</v>
      </c>
      <c r="EV30" s="30">
        <f t="shared" si="280"/>
        <v>265.03078251613078</v>
      </c>
      <c r="EW30" s="30">
        <f t="shared" si="280"/>
        <v>3.8622382959538299</v>
      </c>
      <c r="EX30" s="30">
        <f t="shared" si="280"/>
        <v>4411.7468194650955</v>
      </c>
      <c r="EY30" s="57"/>
      <c r="EZ30" s="57"/>
      <c r="FA30" s="15" t="s">
        <v>71</v>
      </c>
      <c r="FB30" s="30">
        <f t="shared" si="280"/>
        <v>145.19173387648448</v>
      </c>
      <c r="FC30" s="30">
        <f t="shared" si="280"/>
        <v>38.023725137853688</v>
      </c>
      <c r="FD30" s="30">
        <f t="shared" si="280"/>
        <v>73.697217703219835</v>
      </c>
      <c r="FE30" s="30">
        <f t="shared" si="280"/>
        <v>109.51824131111833</v>
      </c>
      <c r="FF30" s="30">
        <f t="shared" si="280"/>
        <v>0</v>
      </c>
      <c r="FG30" s="30">
        <f t="shared" si="280"/>
        <v>0</v>
      </c>
      <c r="FH30" s="30">
        <f t="shared" si="280"/>
        <v>0</v>
      </c>
      <c r="FI30" s="30">
        <f t="shared" si="280"/>
        <v>0</v>
      </c>
      <c r="FJ30" s="57"/>
      <c r="FK30" s="57"/>
      <c r="FL30" s="15" t="s">
        <v>71</v>
      </c>
      <c r="FM30" s="30">
        <f t="shared" si="280"/>
        <v>0</v>
      </c>
      <c r="FN30" s="30">
        <f t="shared" si="280"/>
        <v>0</v>
      </c>
      <c r="FO30" s="30">
        <f t="shared" si="280"/>
        <v>0</v>
      </c>
      <c r="FP30" s="30">
        <f t="shared" si="280"/>
        <v>0</v>
      </c>
      <c r="FQ30" s="30">
        <f t="shared" si="280"/>
        <v>0</v>
      </c>
      <c r="FR30" s="30">
        <f t="shared" si="280"/>
        <v>0</v>
      </c>
      <c r="FS30" s="30">
        <f t="shared" si="280"/>
        <v>0</v>
      </c>
      <c r="FT30" s="30">
        <f t="shared" si="280"/>
        <v>0</v>
      </c>
      <c r="FU30" s="57"/>
      <c r="FV30" s="57"/>
      <c r="FW30" s="15" t="s">
        <v>71</v>
      </c>
      <c r="FX30" s="30">
        <f t="shared" si="280"/>
        <v>0</v>
      </c>
      <c r="FY30" s="30">
        <f t="shared" si="280"/>
        <v>0</v>
      </c>
      <c r="FZ30" s="30">
        <f t="shared" si="280"/>
        <v>0</v>
      </c>
      <c r="GA30" s="30">
        <f t="shared" si="280"/>
        <v>0</v>
      </c>
      <c r="GB30" s="30">
        <f t="shared" si="280"/>
        <v>6.2308749735325994</v>
      </c>
      <c r="GC30" s="30">
        <f t="shared" ref="GC30:GW30" si="282">SUM(GC29)</f>
        <v>0</v>
      </c>
      <c r="GD30" s="30">
        <f t="shared" si="282"/>
        <v>0.52885181281259985</v>
      </c>
      <c r="GE30" s="30">
        <f t="shared" si="282"/>
        <v>5.7020231607199996</v>
      </c>
      <c r="GF30" s="57"/>
      <c r="GG30" s="57"/>
      <c r="GH30" s="15" t="s">
        <v>71</v>
      </c>
      <c r="GI30" s="30">
        <f t="shared" si="282"/>
        <v>0</v>
      </c>
      <c r="GJ30" s="30">
        <f t="shared" si="282"/>
        <v>0</v>
      </c>
      <c r="GK30" s="30">
        <f t="shared" si="282"/>
        <v>0</v>
      </c>
      <c r="GL30" s="30">
        <f t="shared" si="282"/>
        <v>0</v>
      </c>
      <c r="GM30" s="30">
        <f t="shared" si="282"/>
        <v>0</v>
      </c>
      <c r="GN30" s="30">
        <f t="shared" si="282"/>
        <v>0</v>
      </c>
      <c r="GO30" s="30">
        <f t="shared" si="282"/>
        <v>0</v>
      </c>
      <c r="GP30" s="30">
        <f t="shared" si="282"/>
        <v>0</v>
      </c>
      <c r="GQ30" s="57"/>
      <c r="GR30" s="57"/>
      <c r="GS30" s="15" t="s">
        <v>71</v>
      </c>
      <c r="GT30" s="30">
        <f t="shared" si="282"/>
        <v>35788.805132544563</v>
      </c>
      <c r="GU30" s="30">
        <f t="shared" si="282"/>
        <v>2194.0914985960289</v>
      </c>
      <c r="GV30" s="30">
        <f t="shared" si="282"/>
        <v>2522.4211081676585</v>
      </c>
      <c r="GW30" s="30">
        <f t="shared" si="282"/>
        <v>35460.475522972934</v>
      </c>
    </row>
    <row r="31" spans="1:205" ht="15" customHeight="1" x14ac:dyDescent="0.3">
      <c r="A31" s="33">
        <v>6</v>
      </c>
      <c r="B31" s="33" t="s">
        <v>72</v>
      </c>
      <c r="C31" s="16" t="s">
        <v>72</v>
      </c>
      <c r="D31" s="1"/>
      <c r="E31" s="1"/>
      <c r="F31" s="1"/>
      <c r="G31" s="1"/>
      <c r="H31" s="1">
        <v>8706.2918929232092</v>
      </c>
      <c r="I31" s="1">
        <v>39.299466163152829</v>
      </c>
      <c r="J31" s="1">
        <v>198.07135969275078</v>
      </c>
      <c r="K31" s="1">
        <v>8547.5199993936112</v>
      </c>
      <c r="L31" s="33">
        <v>6</v>
      </c>
      <c r="M31" s="33" t="s">
        <v>72</v>
      </c>
      <c r="N31" s="16" t="s">
        <v>72</v>
      </c>
      <c r="O31" s="1"/>
      <c r="P31" s="1"/>
      <c r="Q31" s="1"/>
      <c r="R31" s="1"/>
      <c r="S31" s="1"/>
      <c r="T31" s="1"/>
      <c r="U31" s="1"/>
      <c r="V31" s="1"/>
      <c r="W31" s="33">
        <v>6</v>
      </c>
      <c r="X31" s="33" t="s">
        <v>72</v>
      </c>
      <c r="Y31" s="16" t="s">
        <v>72</v>
      </c>
      <c r="Z31" s="1"/>
      <c r="AA31" s="1"/>
      <c r="AB31" s="1"/>
      <c r="AC31" s="1"/>
      <c r="AD31" s="1"/>
      <c r="AE31" s="1"/>
      <c r="AF31" s="1"/>
      <c r="AG31" s="1"/>
      <c r="AH31" s="33">
        <v>6</v>
      </c>
      <c r="AI31" s="33" t="s">
        <v>72</v>
      </c>
      <c r="AJ31" s="16" t="s">
        <v>72</v>
      </c>
      <c r="AK31" s="1"/>
      <c r="AL31" s="1"/>
      <c r="AM31" s="1"/>
      <c r="AN31" s="1"/>
      <c r="AO31" s="1"/>
      <c r="AP31" s="1"/>
      <c r="AQ31" s="1"/>
      <c r="AR31" s="1"/>
      <c r="AS31" s="33">
        <v>6</v>
      </c>
      <c r="AT31" s="33" t="s">
        <v>72</v>
      </c>
      <c r="AU31" s="16" t="s">
        <v>72</v>
      </c>
      <c r="AV31" s="1">
        <v>10760.105457542304</v>
      </c>
      <c r="AW31" s="1">
        <v>1179.3589957932827</v>
      </c>
      <c r="AX31" s="1">
        <v>3623.2469490528829</v>
      </c>
      <c r="AY31" s="1">
        <v>8316.2175042827039</v>
      </c>
      <c r="AZ31" s="1">
        <v>55765.582443745923</v>
      </c>
      <c r="BA31" s="1">
        <v>1145.527111187308</v>
      </c>
      <c r="BB31" s="1">
        <v>15751.035166933951</v>
      </c>
      <c r="BC31" s="1">
        <v>41160.074387999281</v>
      </c>
      <c r="BD31" s="33">
        <v>6</v>
      </c>
      <c r="BE31" s="33" t="s">
        <v>72</v>
      </c>
      <c r="BF31" s="16" t="s">
        <v>72</v>
      </c>
      <c r="BG31" s="1"/>
      <c r="BH31" s="1"/>
      <c r="BI31" s="1"/>
      <c r="BJ31" s="1"/>
      <c r="BK31" s="1"/>
      <c r="BL31" s="1"/>
      <c r="BM31" s="1"/>
      <c r="BN31" s="1"/>
      <c r="BO31" s="33">
        <v>6</v>
      </c>
      <c r="BP31" s="33" t="s">
        <v>72</v>
      </c>
      <c r="BQ31" s="16" t="s">
        <v>72</v>
      </c>
      <c r="BR31" s="1"/>
      <c r="BS31" s="1"/>
      <c r="BT31" s="1"/>
      <c r="BU31" s="1"/>
      <c r="BV31" s="1"/>
      <c r="BW31" s="1"/>
      <c r="BX31" s="1"/>
      <c r="BY31" s="1"/>
      <c r="BZ31" s="33">
        <v>6</v>
      </c>
      <c r="CA31" s="33" t="s">
        <v>72</v>
      </c>
      <c r="CB31" s="16" t="s">
        <v>72</v>
      </c>
      <c r="CC31" s="1"/>
      <c r="CD31" s="1"/>
      <c r="CE31" s="1"/>
      <c r="CF31" s="1"/>
      <c r="CG31" s="1"/>
      <c r="CH31" s="1"/>
      <c r="CI31" s="1"/>
      <c r="CJ31" s="1"/>
      <c r="CK31" s="33">
        <v>6</v>
      </c>
      <c r="CL31" s="33" t="s">
        <v>72</v>
      </c>
      <c r="CM31" s="16" t="s">
        <v>72</v>
      </c>
      <c r="CN31" s="1"/>
      <c r="CO31" s="1"/>
      <c r="CP31" s="1"/>
      <c r="CQ31" s="1"/>
      <c r="CR31" s="1"/>
      <c r="CS31" s="1"/>
      <c r="CT31" s="1"/>
      <c r="CU31" s="1"/>
      <c r="CV31" s="33">
        <v>6</v>
      </c>
      <c r="CW31" s="33" t="s">
        <v>72</v>
      </c>
      <c r="CX31" s="16" t="s">
        <v>72</v>
      </c>
      <c r="CY31" s="1"/>
      <c r="CZ31" s="1"/>
      <c r="DA31" s="1"/>
      <c r="DB31" s="1"/>
      <c r="DC31" s="1"/>
      <c r="DD31" s="1"/>
      <c r="DE31" s="1"/>
      <c r="DF31" s="1"/>
      <c r="DG31" s="33">
        <v>6</v>
      </c>
      <c r="DH31" s="33" t="s">
        <v>72</v>
      </c>
      <c r="DI31" s="16" t="s">
        <v>72</v>
      </c>
      <c r="DJ31" s="1"/>
      <c r="DK31" s="1"/>
      <c r="DL31" s="1"/>
      <c r="DM31" s="1"/>
      <c r="DN31" s="1"/>
      <c r="DO31" s="1"/>
      <c r="DP31" s="1"/>
      <c r="DQ31" s="1"/>
      <c r="DR31" s="33">
        <v>6</v>
      </c>
      <c r="DS31" s="33" t="s">
        <v>72</v>
      </c>
      <c r="DT31" s="16" t="s">
        <v>72</v>
      </c>
      <c r="DU31" s="1">
        <v>1809.6842878791995</v>
      </c>
      <c r="DV31" s="1">
        <v>271.86201306999214</v>
      </c>
      <c r="DW31" s="1">
        <v>22.655262033941426</v>
      </c>
      <c r="DX31" s="1">
        <v>2058.8910389152502</v>
      </c>
      <c r="DY31" s="1"/>
      <c r="DZ31" s="1"/>
      <c r="EA31" s="1"/>
      <c r="EB31" s="1"/>
      <c r="EC31" s="33">
        <v>6</v>
      </c>
      <c r="ED31" s="33" t="s">
        <v>72</v>
      </c>
      <c r="EE31" s="16" t="s">
        <v>72</v>
      </c>
      <c r="EF31" s="1"/>
      <c r="EG31" s="1"/>
      <c r="EH31" s="1"/>
      <c r="EI31" s="1"/>
      <c r="EJ31" s="1"/>
      <c r="EK31" s="1"/>
      <c r="EL31" s="1"/>
      <c r="EM31" s="1"/>
      <c r="EN31" s="33">
        <v>6</v>
      </c>
      <c r="EO31" s="33" t="s">
        <v>72</v>
      </c>
      <c r="EP31" s="16" t="s">
        <v>72</v>
      </c>
      <c r="EQ31" s="1"/>
      <c r="ER31" s="1"/>
      <c r="ES31" s="1"/>
      <c r="ET31" s="1"/>
      <c r="EU31" s="1">
        <v>7066.261738220348</v>
      </c>
      <c r="EV31" s="1">
        <v>24.681163774832385</v>
      </c>
      <c r="EW31" s="1">
        <v>3220.0375135505324</v>
      </c>
      <c r="EX31" s="1">
        <v>3870.905388444648</v>
      </c>
      <c r="EY31" s="33">
        <v>6</v>
      </c>
      <c r="EZ31" s="33" t="s">
        <v>72</v>
      </c>
      <c r="FA31" s="16" t="s">
        <v>72</v>
      </c>
      <c r="FB31" s="1"/>
      <c r="FC31" s="1"/>
      <c r="FD31" s="1"/>
      <c r="FE31" s="1"/>
      <c r="FF31" s="1"/>
      <c r="FG31" s="1"/>
      <c r="FH31" s="1"/>
      <c r="FI31" s="1"/>
      <c r="FJ31" s="33">
        <v>6</v>
      </c>
      <c r="FK31" s="33" t="s">
        <v>72</v>
      </c>
      <c r="FL31" s="16" t="s">
        <v>72</v>
      </c>
      <c r="FM31" s="1"/>
      <c r="FN31" s="1"/>
      <c r="FO31" s="1"/>
      <c r="FP31" s="1"/>
      <c r="FQ31" s="1"/>
      <c r="FR31" s="1"/>
      <c r="FS31" s="1"/>
      <c r="FT31" s="1"/>
      <c r="FU31" s="33">
        <v>6</v>
      </c>
      <c r="FV31" s="33" t="s">
        <v>72</v>
      </c>
      <c r="FW31" s="16" t="s">
        <v>72</v>
      </c>
      <c r="FX31" s="1"/>
      <c r="FY31" s="1"/>
      <c r="FZ31" s="1"/>
      <c r="GA31" s="1"/>
      <c r="GB31" s="1"/>
      <c r="GC31" s="1"/>
      <c r="GD31" s="1"/>
      <c r="GE31" s="1"/>
      <c r="GF31" s="33">
        <v>6</v>
      </c>
      <c r="GG31" s="33" t="s">
        <v>72</v>
      </c>
      <c r="GH31" s="16" t="s">
        <v>72</v>
      </c>
      <c r="GI31" s="1"/>
      <c r="GJ31" s="1"/>
      <c r="GK31" s="1"/>
      <c r="GL31" s="1"/>
      <c r="GM31" s="1"/>
      <c r="GN31" s="1"/>
      <c r="GO31" s="1"/>
      <c r="GP31" s="1"/>
      <c r="GQ31" s="33">
        <v>6</v>
      </c>
      <c r="GR31" s="33" t="s">
        <v>72</v>
      </c>
      <c r="GS31" s="16" t="s">
        <v>72</v>
      </c>
      <c r="GT31" s="1">
        <f t="shared" ref="GT31:GW31" si="283">D31+H31+O31+S31+Z31+AD31+AK31+AV31+BG31+BK31+BR31+CC31+CN31+CR31+CY31+DC31+DN31+DU31+DY31+EJ31+EU31+FB31+FF31+FX31+GB31+GI31+GM31+AO31+AZ31+BV31+CG31+DJ31+EQ31+FM31+FQ31+EF31</f>
        <v>84107.925820310978</v>
      </c>
      <c r="GU31" s="1">
        <f t="shared" si="283"/>
        <v>2660.7287499885679</v>
      </c>
      <c r="GV31" s="1">
        <f t="shared" si="283"/>
        <v>22815.046251264059</v>
      </c>
      <c r="GW31" s="1">
        <f t="shared" si="283"/>
        <v>63953.608319035498</v>
      </c>
    </row>
    <row r="32" spans="1:205" ht="15" customHeight="1" x14ac:dyDescent="0.3">
      <c r="A32" s="34"/>
      <c r="B32" s="34"/>
      <c r="C32" s="17" t="s">
        <v>73</v>
      </c>
      <c r="D32" s="31">
        <f>SUM(D31)</f>
        <v>0</v>
      </c>
      <c r="E32" s="31">
        <f t="shared" ref="E32:CN32" si="284">SUM(E31)</f>
        <v>0</v>
      </c>
      <c r="F32" s="31">
        <f t="shared" si="284"/>
        <v>0</v>
      </c>
      <c r="G32" s="31">
        <f t="shared" si="284"/>
        <v>0</v>
      </c>
      <c r="H32" s="31">
        <f t="shared" si="284"/>
        <v>8706.2918929232092</v>
      </c>
      <c r="I32" s="31">
        <f t="shared" si="284"/>
        <v>39.299466163152829</v>
      </c>
      <c r="J32" s="31">
        <f t="shared" si="284"/>
        <v>198.07135969275078</v>
      </c>
      <c r="K32" s="31">
        <f t="shared" si="284"/>
        <v>8547.5199993936112</v>
      </c>
      <c r="L32" s="34"/>
      <c r="M32" s="34"/>
      <c r="N32" s="17" t="s">
        <v>73</v>
      </c>
      <c r="O32" s="31">
        <f t="shared" si="284"/>
        <v>0</v>
      </c>
      <c r="P32" s="31">
        <f t="shared" si="284"/>
        <v>0</v>
      </c>
      <c r="Q32" s="31">
        <f t="shared" si="284"/>
        <v>0</v>
      </c>
      <c r="R32" s="31">
        <f t="shared" si="284"/>
        <v>0</v>
      </c>
      <c r="S32" s="31">
        <f t="shared" si="284"/>
        <v>0</v>
      </c>
      <c r="T32" s="31">
        <f t="shared" si="284"/>
        <v>0</v>
      </c>
      <c r="U32" s="31">
        <f t="shared" si="284"/>
        <v>0</v>
      </c>
      <c r="V32" s="31">
        <f t="shared" si="284"/>
        <v>0</v>
      </c>
      <c r="W32" s="34"/>
      <c r="X32" s="34"/>
      <c r="Y32" s="17" t="s">
        <v>73</v>
      </c>
      <c r="Z32" s="31">
        <f t="shared" si="284"/>
        <v>0</v>
      </c>
      <c r="AA32" s="31">
        <f t="shared" si="284"/>
        <v>0</v>
      </c>
      <c r="AB32" s="31">
        <f t="shared" si="284"/>
        <v>0</v>
      </c>
      <c r="AC32" s="31">
        <f t="shared" si="284"/>
        <v>0</v>
      </c>
      <c r="AD32" s="31">
        <f t="shared" si="284"/>
        <v>0</v>
      </c>
      <c r="AE32" s="31">
        <f t="shared" si="284"/>
        <v>0</v>
      </c>
      <c r="AF32" s="31">
        <f t="shared" si="284"/>
        <v>0</v>
      </c>
      <c r="AG32" s="31">
        <f t="shared" si="284"/>
        <v>0</v>
      </c>
      <c r="AH32" s="34"/>
      <c r="AI32" s="34"/>
      <c r="AJ32" s="17" t="s">
        <v>73</v>
      </c>
      <c r="AK32" s="31">
        <f t="shared" si="284"/>
        <v>0</v>
      </c>
      <c r="AL32" s="31">
        <f t="shared" si="284"/>
        <v>0</v>
      </c>
      <c r="AM32" s="31">
        <f t="shared" si="284"/>
        <v>0</v>
      </c>
      <c r="AN32" s="31">
        <f t="shared" si="284"/>
        <v>0</v>
      </c>
      <c r="AO32" s="31">
        <f t="shared" si="284"/>
        <v>0</v>
      </c>
      <c r="AP32" s="31">
        <f t="shared" si="284"/>
        <v>0</v>
      </c>
      <c r="AQ32" s="31">
        <f t="shared" si="284"/>
        <v>0</v>
      </c>
      <c r="AR32" s="31">
        <f t="shared" si="284"/>
        <v>0</v>
      </c>
      <c r="AS32" s="34"/>
      <c r="AT32" s="34"/>
      <c r="AU32" s="17" t="s">
        <v>73</v>
      </c>
      <c r="AV32" s="31">
        <f t="shared" si="284"/>
        <v>10760.105457542304</v>
      </c>
      <c r="AW32" s="31">
        <f t="shared" si="284"/>
        <v>1179.3589957932827</v>
      </c>
      <c r="AX32" s="31">
        <f t="shared" si="284"/>
        <v>3623.2469490528829</v>
      </c>
      <c r="AY32" s="31">
        <f t="shared" si="284"/>
        <v>8316.2175042827039</v>
      </c>
      <c r="AZ32" s="31">
        <f t="shared" si="284"/>
        <v>55765.582443745923</v>
      </c>
      <c r="BA32" s="31">
        <f t="shared" si="284"/>
        <v>1145.527111187308</v>
      </c>
      <c r="BB32" s="31">
        <f t="shared" si="284"/>
        <v>15751.035166933951</v>
      </c>
      <c r="BC32" s="31">
        <f t="shared" si="284"/>
        <v>41160.074387999281</v>
      </c>
      <c r="BD32" s="34"/>
      <c r="BE32" s="34"/>
      <c r="BF32" s="17" t="s">
        <v>73</v>
      </c>
      <c r="BG32" s="31">
        <f t="shared" si="284"/>
        <v>0</v>
      </c>
      <c r="BH32" s="31">
        <f t="shared" si="284"/>
        <v>0</v>
      </c>
      <c r="BI32" s="31">
        <f t="shared" si="284"/>
        <v>0</v>
      </c>
      <c r="BJ32" s="31">
        <f t="shared" si="284"/>
        <v>0</v>
      </c>
      <c r="BK32" s="31">
        <f t="shared" si="284"/>
        <v>0</v>
      </c>
      <c r="BL32" s="31">
        <f t="shared" si="284"/>
        <v>0</v>
      </c>
      <c r="BM32" s="31">
        <f t="shared" si="284"/>
        <v>0</v>
      </c>
      <c r="BN32" s="31">
        <f t="shared" si="284"/>
        <v>0</v>
      </c>
      <c r="BO32" s="34"/>
      <c r="BP32" s="34"/>
      <c r="BQ32" s="17" t="s">
        <v>73</v>
      </c>
      <c r="BR32" s="31">
        <f t="shared" si="284"/>
        <v>0</v>
      </c>
      <c r="BS32" s="31">
        <f t="shared" si="284"/>
        <v>0</v>
      </c>
      <c r="BT32" s="31">
        <f t="shared" si="284"/>
        <v>0</v>
      </c>
      <c r="BU32" s="31">
        <f t="shared" si="284"/>
        <v>0</v>
      </c>
      <c r="BV32" s="31">
        <f t="shared" si="284"/>
        <v>0</v>
      </c>
      <c r="BW32" s="31">
        <f t="shared" si="284"/>
        <v>0</v>
      </c>
      <c r="BX32" s="31">
        <f t="shared" si="284"/>
        <v>0</v>
      </c>
      <c r="BY32" s="31">
        <f t="shared" si="284"/>
        <v>0</v>
      </c>
      <c r="BZ32" s="34"/>
      <c r="CA32" s="34"/>
      <c r="CB32" s="17" t="s">
        <v>73</v>
      </c>
      <c r="CC32" s="31">
        <f t="shared" si="284"/>
        <v>0</v>
      </c>
      <c r="CD32" s="31">
        <f t="shared" si="284"/>
        <v>0</v>
      </c>
      <c r="CE32" s="31">
        <f t="shared" si="284"/>
        <v>0</v>
      </c>
      <c r="CF32" s="31">
        <f t="shared" si="284"/>
        <v>0</v>
      </c>
      <c r="CG32" s="31">
        <f t="shared" si="284"/>
        <v>0</v>
      </c>
      <c r="CH32" s="31">
        <f t="shared" si="284"/>
        <v>0</v>
      </c>
      <c r="CI32" s="31">
        <f t="shared" si="284"/>
        <v>0</v>
      </c>
      <c r="CJ32" s="31">
        <f t="shared" si="284"/>
        <v>0</v>
      </c>
      <c r="CK32" s="34"/>
      <c r="CL32" s="34"/>
      <c r="CM32" s="17" t="s">
        <v>73</v>
      </c>
      <c r="CN32" s="31">
        <f t="shared" si="284"/>
        <v>0</v>
      </c>
      <c r="CO32" s="31">
        <f t="shared" ref="CO32:GB32" si="285">SUM(CO31)</f>
        <v>0</v>
      </c>
      <c r="CP32" s="31">
        <f t="shared" si="285"/>
        <v>0</v>
      </c>
      <c r="CQ32" s="31">
        <f t="shared" si="285"/>
        <v>0</v>
      </c>
      <c r="CR32" s="31">
        <f t="shared" si="285"/>
        <v>0</v>
      </c>
      <c r="CS32" s="31">
        <f t="shared" si="285"/>
        <v>0</v>
      </c>
      <c r="CT32" s="31">
        <f t="shared" si="285"/>
        <v>0</v>
      </c>
      <c r="CU32" s="31">
        <f t="shared" si="285"/>
        <v>0</v>
      </c>
      <c r="CV32" s="34"/>
      <c r="CW32" s="34"/>
      <c r="CX32" s="17" t="s">
        <v>73</v>
      </c>
      <c r="CY32" s="31">
        <f t="shared" si="285"/>
        <v>0</v>
      </c>
      <c r="CZ32" s="31">
        <f t="shared" si="285"/>
        <v>0</v>
      </c>
      <c r="DA32" s="31">
        <f t="shared" si="285"/>
        <v>0</v>
      </c>
      <c r="DB32" s="31">
        <f t="shared" si="285"/>
        <v>0</v>
      </c>
      <c r="DC32" s="31">
        <f t="shared" si="285"/>
        <v>0</v>
      </c>
      <c r="DD32" s="31">
        <f t="shared" si="285"/>
        <v>0</v>
      </c>
      <c r="DE32" s="31">
        <f t="shared" si="285"/>
        <v>0</v>
      </c>
      <c r="DF32" s="31">
        <f t="shared" si="285"/>
        <v>0</v>
      </c>
      <c r="DG32" s="34"/>
      <c r="DH32" s="34"/>
      <c r="DI32" s="17" t="s">
        <v>73</v>
      </c>
      <c r="DJ32" s="31">
        <f t="shared" si="285"/>
        <v>0</v>
      </c>
      <c r="DK32" s="31">
        <f t="shared" si="285"/>
        <v>0</v>
      </c>
      <c r="DL32" s="31">
        <f t="shared" si="285"/>
        <v>0</v>
      </c>
      <c r="DM32" s="31">
        <f t="shared" si="285"/>
        <v>0</v>
      </c>
      <c r="DN32" s="31">
        <f t="shared" si="285"/>
        <v>0</v>
      </c>
      <c r="DO32" s="31">
        <f t="shared" si="285"/>
        <v>0</v>
      </c>
      <c r="DP32" s="31">
        <f t="shared" si="285"/>
        <v>0</v>
      </c>
      <c r="DQ32" s="31">
        <f t="shared" si="285"/>
        <v>0</v>
      </c>
      <c r="DR32" s="34"/>
      <c r="DS32" s="34"/>
      <c r="DT32" s="17" t="s">
        <v>73</v>
      </c>
      <c r="DU32" s="31">
        <f t="shared" si="285"/>
        <v>1809.6842878791995</v>
      </c>
      <c r="DV32" s="31">
        <f t="shared" si="285"/>
        <v>271.86201306999214</v>
      </c>
      <c r="DW32" s="31">
        <f t="shared" si="285"/>
        <v>22.655262033941426</v>
      </c>
      <c r="DX32" s="31">
        <f t="shared" si="285"/>
        <v>2058.8910389152502</v>
      </c>
      <c r="DY32" s="31">
        <f t="shared" si="285"/>
        <v>0</v>
      </c>
      <c r="DZ32" s="31">
        <f t="shared" si="285"/>
        <v>0</v>
      </c>
      <c r="EA32" s="31">
        <f t="shared" si="285"/>
        <v>0</v>
      </c>
      <c r="EB32" s="31">
        <f t="shared" si="285"/>
        <v>0</v>
      </c>
      <c r="EC32" s="34"/>
      <c r="ED32" s="34"/>
      <c r="EE32" s="17" t="s">
        <v>73</v>
      </c>
      <c r="EF32" s="31">
        <f t="shared" ref="EF32:EI32" si="286">SUM(EF31)</f>
        <v>0</v>
      </c>
      <c r="EG32" s="31">
        <f t="shared" si="286"/>
        <v>0</v>
      </c>
      <c r="EH32" s="31">
        <f t="shared" si="286"/>
        <v>0</v>
      </c>
      <c r="EI32" s="31">
        <f t="shared" si="286"/>
        <v>0</v>
      </c>
      <c r="EJ32" s="31">
        <f t="shared" si="285"/>
        <v>0</v>
      </c>
      <c r="EK32" s="31">
        <f t="shared" si="285"/>
        <v>0</v>
      </c>
      <c r="EL32" s="31">
        <f t="shared" si="285"/>
        <v>0</v>
      </c>
      <c r="EM32" s="31">
        <f t="shared" si="285"/>
        <v>0</v>
      </c>
      <c r="EN32" s="34"/>
      <c r="EO32" s="34"/>
      <c r="EP32" s="17" t="s">
        <v>73</v>
      </c>
      <c r="EQ32" s="31">
        <f t="shared" si="285"/>
        <v>0</v>
      </c>
      <c r="ER32" s="31">
        <f t="shared" si="285"/>
        <v>0</v>
      </c>
      <c r="ES32" s="31">
        <f t="shared" si="285"/>
        <v>0</v>
      </c>
      <c r="ET32" s="31">
        <f t="shared" si="285"/>
        <v>0</v>
      </c>
      <c r="EU32" s="31">
        <f t="shared" si="285"/>
        <v>7066.261738220348</v>
      </c>
      <c r="EV32" s="31">
        <f t="shared" si="285"/>
        <v>24.681163774832385</v>
      </c>
      <c r="EW32" s="31">
        <f t="shared" si="285"/>
        <v>3220.0375135505324</v>
      </c>
      <c r="EX32" s="31">
        <f t="shared" si="285"/>
        <v>3870.905388444648</v>
      </c>
      <c r="EY32" s="34"/>
      <c r="EZ32" s="34"/>
      <c r="FA32" s="17" t="s">
        <v>73</v>
      </c>
      <c r="FB32" s="31">
        <f t="shared" si="285"/>
        <v>0</v>
      </c>
      <c r="FC32" s="31">
        <f t="shared" si="285"/>
        <v>0</v>
      </c>
      <c r="FD32" s="31">
        <f t="shared" si="285"/>
        <v>0</v>
      </c>
      <c r="FE32" s="31">
        <f t="shared" si="285"/>
        <v>0</v>
      </c>
      <c r="FF32" s="31">
        <f t="shared" si="285"/>
        <v>0</v>
      </c>
      <c r="FG32" s="31">
        <f t="shared" si="285"/>
        <v>0</v>
      </c>
      <c r="FH32" s="31">
        <f t="shared" si="285"/>
        <v>0</v>
      </c>
      <c r="FI32" s="31">
        <f t="shared" si="285"/>
        <v>0</v>
      </c>
      <c r="FJ32" s="34"/>
      <c r="FK32" s="34"/>
      <c r="FL32" s="17" t="s">
        <v>73</v>
      </c>
      <c r="FM32" s="31">
        <f t="shared" si="285"/>
        <v>0</v>
      </c>
      <c r="FN32" s="31">
        <f t="shared" si="285"/>
        <v>0</v>
      </c>
      <c r="FO32" s="31">
        <f t="shared" si="285"/>
        <v>0</v>
      </c>
      <c r="FP32" s="31">
        <f t="shared" si="285"/>
        <v>0</v>
      </c>
      <c r="FQ32" s="31">
        <f t="shared" si="285"/>
        <v>0</v>
      </c>
      <c r="FR32" s="31">
        <f t="shared" si="285"/>
        <v>0</v>
      </c>
      <c r="FS32" s="31">
        <f t="shared" si="285"/>
        <v>0</v>
      </c>
      <c r="FT32" s="31">
        <f t="shared" si="285"/>
        <v>0</v>
      </c>
      <c r="FU32" s="34"/>
      <c r="FV32" s="34"/>
      <c r="FW32" s="17" t="s">
        <v>73</v>
      </c>
      <c r="FX32" s="31">
        <f t="shared" si="285"/>
        <v>0</v>
      </c>
      <c r="FY32" s="31">
        <f t="shared" si="285"/>
        <v>0</v>
      </c>
      <c r="FZ32" s="31">
        <f t="shared" si="285"/>
        <v>0</v>
      </c>
      <c r="GA32" s="31">
        <f t="shared" si="285"/>
        <v>0</v>
      </c>
      <c r="GB32" s="31">
        <f t="shared" si="285"/>
        <v>0</v>
      </c>
      <c r="GC32" s="31">
        <f t="shared" ref="GC32:GW32" si="287">SUM(GC31)</f>
        <v>0</v>
      </c>
      <c r="GD32" s="31">
        <f t="shared" si="287"/>
        <v>0</v>
      </c>
      <c r="GE32" s="31">
        <f t="shared" si="287"/>
        <v>0</v>
      </c>
      <c r="GF32" s="34"/>
      <c r="GG32" s="34"/>
      <c r="GH32" s="17" t="s">
        <v>73</v>
      </c>
      <c r="GI32" s="31">
        <f t="shared" si="287"/>
        <v>0</v>
      </c>
      <c r="GJ32" s="31">
        <f t="shared" si="287"/>
        <v>0</v>
      </c>
      <c r="GK32" s="31">
        <f t="shared" si="287"/>
        <v>0</v>
      </c>
      <c r="GL32" s="31">
        <f t="shared" si="287"/>
        <v>0</v>
      </c>
      <c r="GM32" s="31">
        <f t="shared" si="287"/>
        <v>0</v>
      </c>
      <c r="GN32" s="31">
        <f t="shared" si="287"/>
        <v>0</v>
      </c>
      <c r="GO32" s="31">
        <f t="shared" si="287"/>
        <v>0</v>
      </c>
      <c r="GP32" s="31">
        <f t="shared" si="287"/>
        <v>0</v>
      </c>
      <c r="GQ32" s="34"/>
      <c r="GR32" s="34"/>
      <c r="GS32" s="17" t="s">
        <v>73</v>
      </c>
      <c r="GT32" s="31">
        <f t="shared" si="287"/>
        <v>84107.925820310978</v>
      </c>
      <c r="GU32" s="31">
        <f t="shared" si="287"/>
        <v>2660.7287499885679</v>
      </c>
      <c r="GV32" s="31">
        <f t="shared" si="287"/>
        <v>22815.046251264059</v>
      </c>
      <c r="GW32" s="31">
        <f t="shared" si="287"/>
        <v>63953.608319035498</v>
      </c>
    </row>
    <row r="33" spans="1:205" ht="15" customHeight="1" x14ac:dyDescent="0.3">
      <c r="A33" s="35">
        <v>7</v>
      </c>
      <c r="B33" s="35" t="s">
        <v>74</v>
      </c>
      <c r="C33" s="18" t="s">
        <v>75</v>
      </c>
      <c r="D33" s="1">
        <v>221.95170840859285</v>
      </c>
      <c r="E33" s="1">
        <v>231.30444682527801</v>
      </c>
      <c r="F33" s="1">
        <v>0.20319041444901131</v>
      </c>
      <c r="G33" s="1">
        <v>453.05296481942185</v>
      </c>
      <c r="H33" s="1">
        <v>4.1571910076978007</v>
      </c>
      <c r="I33" s="1"/>
      <c r="J33" s="1"/>
      <c r="K33" s="1">
        <v>4.1571910076978007</v>
      </c>
      <c r="L33" s="35">
        <v>7</v>
      </c>
      <c r="M33" s="35" t="s">
        <v>74</v>
      </c>
      <c r="N33" s="18" t="s">
        <v>75</v>
      </c>
      <c r="O33" s="1">
        <v>1805.0282876227529</v>
      </c>
      <c r="P33" s="1">
        <v>123.22629440120295</v>
      </c>
      <c r="Q33" s="1">
        <v>433.1283682238743</v>
      </c>
      <c r="R33" s="1">
        <v>1495.1262138000816</v>
      </c>
      <c r="S33" s="1">
        <v>2021.4371274130488</v>
      </c>
      <c r="T33" s="1">
        <v>236.08195922631944</v>
      </c>
      <c r="U33" s="1">
        <v>417.85632920753187</v>
      </c>
      <c r="V33" s="1">
        <v>1839.6627574318363</v>
      </c>
      <c r="W33" s="35">
        <v>7</v>
      </c>
      <c r="X33" s="35" t="s">
        <v>74</v>
      </c>
      <c r="Y33" s="18" t="s">
        <v>75</v>
      </c>
      <c r="Z33" s="1">
        <v>4.6194357522899999E-2</v>
      </c>
      <c r="AA33" s="1">
        <v>0.45329571355679998</v>
      </c>
      <c r="AB33" s="1"/>
      <c r="AC33" s="1">
        <v>0.4994900710797</v>
      </c>
      <c r="AD33" s="1">
        <v>55.181773696020166</v>
      </c>
      <c r="AE33" s="1"/>
      <c r="AF33" s="1">
        <v>0.60729076865600007</v>
      </c>
      <c r="AG33" s="1">
        <v>54.574482927364166</v>
      </c>
      <c r="AH33" s="35">
        <v>7</v>
      </c>
      <c r="AI33" s="35" t="s">
        <v>74</v>
      </c>
      <c r="AJ33" s="18" t="s">
        <v>75</v>
      </c>
      <c r="AK33" s="1">
        <v>990.65130609660639</v>
      </c>
      <c r="AL33" s="1">
        <v>8.7730689977800012</v>
      </c>
      <c r="AM33" s="1">
        <v>6.742520622271627</v>
      </c>
      <c r="AN33" s="1">
        <v>992.68185447211476</v>
      </c>
      <c r="AO33" s="1">
        <v>43.426569251809759</v>
      </c>
      <c r="AP33" s="1">
        <v>7.9731523391493795</v>
      </c>
      <c r="AQ33" s="1">
        <v>2.4287894454106578</v>
      </c>
      <c r="AR33" s="1">
        <v>48.970932145548481</v>
      </c>
      <c r="AS33" s="35">
        <v>7</v>
      </c>
      <c r="AT33" s="35" t="s">
        <v>74</v>
      </c>
      <c r="AU33" s="18" t="s">
        <v>75</v>
      </c>
      <c r="AV33" s="1">
        <v>7.6612596439696006</v>
      </c>
      <c r="AW33" s="1"/>
      <c r="AX33" s="1">
        <v>4.2007655742040999</v>
      </c>
      <c r="AY33" s="1">
        <v>3.4604940697655002</v>
      </c>
      <c r="AZ33" s="1">
        <v>708.80802562452936</v>
      </c>
      <c r="BA33" s="1">
        <v>2.1356082397792306</v>
      </c>
      <c r="BB33" s="1">
        <v>0.90633877550294528</v>
      </c>
      <c r="BC33" s="1">
        <v>710.03729508880565</v>
      </c>
      <c r="BD33" s="35">
        <v>7</v>
      </c>
      <c r="BE33" s="35" t="s">
        <v>74</v>
      </c>
      <c r="BF33" s="18" t="s">
        <v>75</v>
      </c>
      <c r="BG33" s="1">
        <v>12.984877244596973</v>
      </c>
      <c r="BH33" s="1"/>
      <c r="BI33" s="1"/>
      <c r="BJ33" s="1">
        <v>12.984877244596973</v>
      </c>
      <c r="BK33" s="1">
        <v>27.136349583980895</v>
      </c>
      <c r="BL33" s="1">
        <v>0</v>
      </c>
      <c r="BM33" s="1">
        <v>0.51994245341170142</v>
      </c>
      <c r="BN33" s="1">
        <v>26.616407130569193</v>
      </c>
      <c r="BO33" s="35">
        <v>7</v>
      </c>
      <c r="BP33" s="35" t="s">
        <v>74</v>
      </c>
      <c r="BQ33" s="18" t="s">
        <v>75</v>
      </c>
      <c r="BR33" s="1">
        <v>254.42837623023576</v>
      </c>
      <c r="BS33" s="1">
        <v>10.723342298040365</v>
      </c>
      <c r="BT33" s="1">
        <v>0.86746572325094462</v>
      </c>
      <c r="BU33" s="1">
        <v>264.28425280502518</v>
      </c>
      <c r="BV33" s="1">
        <v>0</v>
      </c>
      <c r="BW33" s="1">
        <v>0</v>
      </c>
      <c r="BX33" s="1">
        <v>0</v>
      </c>
      <c r="BY33" s="1">
        <v>0</v>
      </c>
      <c r="BZ33" s="35">
        <v>7</v>
      </c>
      <c r="CA33" s="35" t="s">
        <v>74</v>
      </c>
      <c r="CB33" s="18" t="s">
        <v>75</v>
      </c>
      <c r="CC33" s="1">
        <v>2.4403893482279999</v>
      </c>
      <c r="CD33" s="1">
        <v>0.57258523276679996</v>
      </c>
      <c r="CE33" s="1">
        <v>0.62539699645900027</v>
      </c>
      <c r="CF33" s="1">
        <v>2.3875775845357996</v>
      </c>
      <c r="CG33" s="1">
        <v>312.39388864211509</v>
      </c>
      <c r="CH33" s="1">
        <v>0</v>
      </c>
      <c r="CI33" s="1">
        <v>0</v>
      </c>
      <c r="CJ33" s="1">
        <v>312.39388864211509</v>
      </c>
      <c r="CK33" s="35">
        <v>7</v>
      </c>
      <c r="CL33" s="35" t="s">
        <v>74</v>
      </c>
      <c r="CM33" s="18" t="s">
        <v>75</v>
      </c>
      <c r="CN33" s="1">
        <v>61.501034508156224</v>
      </c>
      <c r="CO33" s="1"/>
      <c r="CP33" s="1">
        <v>5.6998247641620026</v>
      </c>
      <c r="CQ33" s="1">
        <v>55.801209743994221</v>
      </c>
      <c r="CR33" s="1">
        <v>3.8972110841699999E-2</v>
      </c>
      <c r="CS33" s="1"/>
      <c r="CT33" s="1"/>
      <c r="CU33" s="1">
        <v>3.8972110841699999E-2</v>
      </c>
      <c r="CV33" s="35">
        <v>7</v>
      </c>
      <c r="CW33" s="35" t="s">
        <v>74</v>
      </c>
      <c r="CX33" s="18" t="s">
        <v>75</v>
      </c>
      <c r="CY33" s="1"/>
      <c r="CZ33" s="1"/>
      <c r="DA33" s="1"/>
      <c r="DB33" s="1"/>
      <c r="DC33" s="1">
        <v>467.99128697265627</v>
      </c>
      <c r="DD33" s="1">
        <v>8.4826283476344315</v>
      </c>
      <c r="DE33" s="1">
        <v>12.646551205694493</v>
      </c>
      <c r="DF33" s="1">
        <v>463.82736411459621</v>
      </c>
      <c r="DG33" s="35">
        <v>7</v>
      </c>
      <c r="DH33" s="35" t="s">
        <v>74</v>
      </c>
      <c r="DI33" s="18" t="s">
        <v>75</v>
      </c>
      <c r="DJ33" s="1">
        <v>124.96369814039504</v>
      </c>
      <c r="DK33" s="1">
        <v>19.210672704614865</v>
      </c>
      <c r="DL33" s="1">
        <v>29.823472103684651</v>
      </c>
      <c r="DM33" s="1">
        <v>114.35089874132525</v>
      </c>
      <c r="DN33" s="1">
        <v>203.03057375765869</v>
      </c>
      <c r="DO33" s="1">
        <v>49.432100360370015</v>
      </c>
      <c r="DP33" s="1">
        <v>7.4229096786586979</v>
      </c>
      <c r="DQ33" s="1">
        <v>245.03976443937</v>
      </c>
      <c r="DR33" s="35">
        <v>7</v>
      </c>
      <c r="DS33" s="35" t="s">
        <v>74</v>
      </c>
      <c r="DT33" s="18" t="s">
        <v>75</v>
      </c>
      <c r="DU33" s="1"/>
      <c r="DV33" s="1"/>
      <c r="DW33" s="1"/>
      <c r="DX33" s="1"/>
      <c r="DY33" s="1">
        <v>44.684739168769802</v>
      </c>
      <c r="DZ33" s="1">
        <v>5.7950886745985031</v>
      </c>
      <c r="EA33" s="1">
        <v>0</v>
      </c>
      <c r="EB33" s="1">
        <v>50.479827843368305</v>
      </c>
      <c r="EC33" s="35">
        <v>7</v>
      </c>
      <c r="ED33" s="35" t="s">
        <v>74</v>
      </c>
      <c r="EE33" s="18" t="s">
        <v>75</v>
      </c>
      <c r="EF33" s="1">
        <v>15.727069745079762</v>
      </c>
      <c r="EG33" s="1">
        <v>0</v>
      </c>
      <c r="EH33" s="1">
        <v>0</v>
      </c>
      <c r="EI33" s="1">
        <v>15.727069745079762</v>
      </c>
      <c r="EJ33" s="1">
        <v>7.170913072760432</v>
      </c>
      <c r="EK33" s="1"/>
      <c r="EL33" s="1">
        <v>1.6509689092094</v>
      </c>
      <c r="EM33" s="1">
        <v>5.519944163551032</v>
      </c>
      <c r="EN33" s="35">
        <v>7</v>
      </c>
      <c r="EO33" s="35" t="s">
        <v>74</v>
      </c>
      <c r="EP33" s="18" t="s">
        <v>75</v>
      </c>
      <c r="EQ33" s="1">
        <v>2754.560958873436</v>
      </c>
      <c r="ER33" s="1">
        <v>50.418212582498199</v>
      </c>
      <c r="ES33" s="1">
        <v>499.21038882743505</v>
      </c>
      <c r="ET33" s="1">
        <v>2305.7687826284991</v>
      </c>
      <c r="EU33" s="1">
        <v>5.4886171823700002E-2</v>
      </c>
      <c r="EV33" s="1"/>
      <c r="EW33" s="1"/>
      <c r="EX33" s="1">
        <v>5.4886171823700002E-2</v>
      </c>
      <c r="EY33" s="35">
        <v>7</v>
      </c>
      <c r="EZ33" s="35" t="s">
        <v>74</v>
      </c>
      <c r="FA33" s="18" t="s">
        <v>75</v>
      </c>
      <c r="FB33" s="1">
        <v>367.26087393732411</v>
      </c>
      <c r="FC33" s="1">
        <v>2.022224189158635</v>
      </c>
      <c r="FD33" s="1">
        <v>3.5466708156321261</v>
      </c>
      <c r="FE33" s="1">
        <v>365.73642731085062</v>
      </c>
      <c r="FF33" s="1">
        <v>18.858438719257705</v>
      </c>
      <c r="FG33" s="1"/>
      <c r="FH33" s="1"/>
      <c r="FI33" s="1">
        <v>18.858438719257705</v>
      </c>
      <c r="FJ33" s="35">
        <v>7</v>
      </c>
      <c r="FK33" s="35" t="s">
        <v>74</v>
      </c>
      <c r="FL33" s="18" t="s">
        <v>75</v>
      </c>
      <c r="FM33" s="1">
        <v>1.8591526121500002E-2</v>
      </c>
      <c r="FN33" s="1"/>
      <c r="FO33" s="1"/>
      <c r="FP33" s="1">
        <v>1.8591526121500002E-2</v>
      </c>
      <c r="FQ33" s="1"/>
      <c r="FR33" s="1"/>
      <c r="FS33" s="1"/>
      <c r="FT33" s="1"/>
      <c r="FU33" s="35">
        <v>7</v>
      </c>
      <c r="FV33" s="35" t="s">
        <v>74</v>
      </c>
      <c r="FW33" s="18" t="s">
        <v>75</v>
      </c>
      <c r="FX33" s="1">
        <v>8.2475505189360003</v>
      </c>
      <c r="FY33" s="1"/>
      <c r="FZ33" s="1"/>
      <c r="GA33" s="1">
        <v>8.2475505189360003</v>
      </c>
      <c r="GB33" s="1">
        <v>4.1013742287648007</v>
      </c>
      <c r="GC33" s="1">
        <v>0.10971912276500007</v>
      </c>
      <c r="GD33" s="1">
        <v>0.11002600506500038</v>
      </c>
      <c r="GE33" s="1">
        <v>4.1010673464648004</v>
      </c>
      <c r="GF33" s="35">
        <v>7</v>
      </c>
      <c r="GG33" s="35" t="s">
        <v>74</v>
      </c>
      <c r="GH33" s="18" t="s">
        <v>75</v>
      </c>
      <c r="GI33" s="1">
        <v>0</v>
      </c>
      <c r="GJ33" s="1">
        <v>0</v>
      </c>
      <c r="GK33" s="1">
        <v>0</v>
      </c>
      <c r="GL33" s="1">
        <v>0</v>
      </c>
      <c r="GM33" s="1">
        <v>3.9132993569280003E-2</v>
      </c>
      <c r="GN33" s="1">
        <v>0.86182733858639993</v>
      </c>
      <c r="GO33" s="1"/>
      <c r="GP33" s="1">
        <v>0.90096033215567994</v>
      </c>
      <c r="GQ33" s="35">
        <v>7</v>
      </c>
      <c r="GR33" s="35" t="s">
        <v>74</v>
      </c>
      <c r="GS33" s="18" t="s">
        <v>75</v>
      </c>
      <c r="GT33" s="1">
        <f t="shared" ref="GT33:GT36" si="288">D33+H33+O33+S33+Z33+AD33+AK33+AV33+BG33+BK33+BR33+CC33+CN33+CR33+CY33+DC33+DN33+DU33+DY33+EJ33+EU33+FB33+FF33+FX33+GB33+GI33+GM33+AO33+AZ33+BV33+CG33+DJ33+EQ33+FM33+FQ33+EF33</f>
        <v>10545.983418617256</v>
      </c>
      <c r="GU33" s="1">
        <f t="shared" ref="GU33:GU36" si="289">E33+I33+P33+T33+AA33+AE33+AL33+AW33+BH33+BL33+BS33+CD33+CO33+CS33+CZ33+DD33+DO33+DV33+DZ33+EK33+EV33+FC33+FG33+FY33+GC33+GJ33+GN33+AP33+BA33+BW33+CH33+DK33+ER33+FN33+FR33+EG33</f>
        <v>757.5762265940989</v>
      </c>
      <c r="GV33" s="1">
        <f t="shared" ref="GV33:GV36" si="290">F33+J33+Q33+U33+AB33+AF33+AM33+AX33+BI33+BM33+BT33+CE33+CP33+CT33+DA33+DE33+DP33+DW33+EA33+EL33+EW33+FD33+FH33+FZ33+GD33+GK33+GO33+AQ33+BB33+BX33+CI33+DL33+ES33+FO33+FS33+EH33</f>
        <v>1428.1972105145635</v>
      </c>
      <c r="GW33" s="1">
        <f t="shared" ref="GW33:GW36" si="291">G33+K33+R33+V33+AC33+AG33+AN33+AY33+BJ33+BN33+BU33+CF33+CQ33+CU33+DB33+DF33+DQ33+DX33+EB33+EM33+EX33+FE33+FI33+GA33+GE33+GL33+GP33+AR33+BC33+BY33+CJ33+DM33+ET33+FP33+FT33+EI33</f>
        <v>9875.3624346967918</v>
      </c>
    </row>
    <row r="34" spans="1:205" x14ac:dyDescent="0.3">
      <c r="A34" s="36"/>
      <c r="B34" s="36"/>
      <c r="C34" s="18" t="s">
        <v>76</v>
      </c>
      <c r="D34" s="1">
        <v>1132.5049891884489</v>
      </c>
      <c r="E34" s="1">
        <v>5.7983608147890209</v>
      </c>
      <c r="F34" s="1">
        <v>56.198167291037862</v>
      </c>
      <c r="G34" s="1">
        <v>1082.1051827122001</v>
      </c>
      <c r="H34" s="1"/>
      <c r="I34" s="1"/>
      <c r="J34" s="1"/>
      <c r="K34" s="1"/>
      <c r="L34" s="36"/>
      <c r="M34" s="36"/>
      <c r="N34" s="18" t="s">
        <v>76</v>
      </c>
      <c r="O34" s="1"/>
      <c r="P34" s="1"/>
      <c r="Q34" s="1"/>
      <c r="R34" s="1"/>
      <c r="S34" s="1"/>
      <c r="T34" s="1"/>
      <c r="U34" s="1"/>
      <c r="V34" s="1"/>
      <c r="W34" s="36"/>
      <c r="X34" s="36"/>
      <c r="Y34" s="18" t="s">
        <v>76</v>
      </c>
      <c r="Z34" s="1"/>
      <c r="AA34" s="1"/>
      <c r="AB34" s="1"/>
      <c r="AC34" s="1"/>
      <c r="AD34" s="1">
        <v>23.279469667608254</v>
      </c>
      <c r="AE34" s="1"/>
      <c r="AF34" s="1"/>
      <c r="AG34" s="1">
        <v>23.279469667608254</v>
      </c>
      <c r="AH34" s="36"/>
      <c r="AI34" s="36"/>
      <c r="AJ34" s="18" t="s">
        <v>76</v>
      </c>
      <c r="AK34" s="1">
        <v>9176.932492767859</v>
      </c>
      <c r="AL34" s="1">
        <v>20.454912661782146</v>
      </c>
      <c r="AM34" s="1">
        <v>103.18600527225499</v>
      </c>
      <c r="AN34" s="1">
        <v>9094.2014001573862</v>
      </c>
      <c r="AO34" s="1"/>
      <c r="AP34" s="1"/>
      <c r="AQ34" s="1"/>
      <c r="AR34" s="1"/>
      <c r="AS34" s="36"/>
      <c r="AT34" s="36"/>
      <c r="AU34" s="18" t="s">
        <v>76</v>
      </c>
      <c r="AV34" s="1"/>
      <c r="AW34" s="1"/>
      <c r="AX34" s="1"/>
      <c r="AY34" s="1"/>
      <c r="AZ34" s="1"/>
      <c r="BA34" s="1"/>
      <c r="BB34" s="1"/>
      <c r="BC34" s="1"/>
      <c r="BD34" s="36"/>
      <c r="BE34" s="36"/>
      <c r="BF34" s="18" t="s">
        <v>76</v>
      </c>
      <c r="BG34" s="1"/>
      <c r="BH34" s="1"/>
      <c r="BI34" s="1"/>
      <c r="BJ34" s="1"/>
      <c r="BK34" s="1">
        <v>43.620641913520913</v>
      </c>
      <c r="BL34" s="1">
        <v>0</v>
      </c>
      <c r="BM34" s="1">
        <v>0</v>
      </c>
      <c r="BN34" s="1">
        <v>43.620641913520913</v>
      </c>
      <c r="BO34" s="36"/>
      <c r="BP34" s="36"/>
      <c r="BQ34" s="18" t="s">
        <v>76</v>
      </c>
      <c r="BR34" s="1">
        <v>105.73496181277112</v>
      </c>
      <c r="BS34" s="1">
        <v>3.8454276151497879E-2</v>
      </c>
      <c r="BT34" s="1">
        <v>0.48923668660660269</v>
      </c>
      <c r="BU34" s="1">
        <v>105.28417940231601</v>
      </c>
      <c r="BV34" s="1">
        <v>0</v>
      </c>
      <c r="BW34" s="1">
        <v>0</v>
      </c>
      <c r="BX34" s="1">
        <v>0</v>
      </c>
      <c r="BY34" s="1">
        <v>0</v>
      </c>
      <c r="BZ34" s="36"/>
      <c r="CA34" s="36"/>
      <c r="CB34" s="18" t="s">
        <v>76</v>
      </c>
      <c r="CC34" s="1">
        <v>1002.9288142809891</v>
      </c>
      <c r="CD34" s="1">
        <v>0.6828004761387092</v>
      </c>
      <c r="CE34" s="1">
        <v>4.7602721794196441</v>
      </c>
      <c r="CF34" s="1">
        <v>998.85134257770812</v>
      </c>
      <c r="CG34" s="1">
        <v>0</v>
      </c>
      <c r="CH34" s="1">
        <v>0</v>
      </c>
      <c r="CI34" s="1">
        <v>0</v>
      </c>
      <c r="CJ34" s="1">
        <v>0</v>
      </c>
      <c r="CK34" s="36"/>
      <c r="CL34" s="36"/>
      <c r="CM34" s="18" t="s">
        <v>76</v>
      </c>
      <c r="CN34" s="1"/>
      <c r="CO34" s="1"/>
      <c r="CP34" s="1"/>
      <c r="CQ34" s="1"/>
      <c r="CR34" s="1"/>
      <c r="CS34" s="1"/>
      <c r="CT34" s="1"/>
      <c r="CU34" s="1"/>
      <c r="CV34" s="36"/>
      <c r="CW34" s="36"/>
      <c r="CX34" s="18" t="s">
        <v>76</v>
      </c>
      <c r="CY34" s="1"/>
      <c r="CZ34" s="1"/>
      <c r="DA34" s="1"/>
      <c r="DB34" s="1"/>
      <c r="DC34" s="1">
        <v>1192.3870207109762</v>
      </c>
      <c r="DD34" s="1">
        <v>12.329367914944214</v>
      </c>
      <c r="DE34" s="1">
        <v>61.175663035667412</v>
      </c>
      <c r="DF34" s="1">
        <v>1143.540725590253</v>
      </c>
      <c r="DG34" s="36"/>
      <c r="DH34" s="36"/>
      <c r="DI34" s="18" t="s">
        <v>76</v>
      </c>
      <c r="DJ34" s="1"/>
      <c r="DK34" s="1"/>
      <c r="DL34" s="1"/>
      <c r="DM34" s="1"/>
      <c r="DN34" s="1"/>
      <c r="DO34" s="1"/>
      <c r="DP34" s="1"/>
      <c r="DQ34" s="1"/>
      <c r="DR34" s="36"/>
      <c r="DS34" s="36"/>
      <c r="DT34" s="18" t="s">
        <v>76</v>
      </c>
      <c r="DU34" s="1"/>
      <c r="DV34" s="1"/>
      <c r="DW34" s="1"/>
      <c r="DX34" s="1"/>
      <c r="DY34" s="1">
        <v>988.90826693102667</v>
      </c>
      <c r="DZ34" s="1">
        <v>9.2656032091965699</v>
      </c>
      <c r="EA34" s="1">
        <v>14.352452863315307</v>
      </c>
      <c r="EB34" s="1">
        <v>983.82141727690794</v>
      </c>
      <c r="EC34" s="36"/>
      <c r="ED34" s="36"/>
      <c r="EE34" s="18" t="s">
        <v>76</v>
      </c>
      <c r="EF34" s="1"/>
      <c r="EG34" s="1">
        <v>0</v>
      </c>
      <c r="EH34" s="1">
        <v>0</v>
      </c>
      <c r="EI34" s="1"/>
      <c r="EJ34" s="1"/>
      <c r="EK34" s="1"/>
      <c r="EL34" s="1"/>
      <c r="EM34" s="1"/>
      <c r="EN34" s="36"/>
      <c r="EO34" s="36"/>
      <c r="EP34" s="18" t="s">
        <v>76</v>
      </c>
      <c r="EQ34" s="1">
        <v>0</v>
      </c>
      <c r="ER34" s="1">
        <v>0</v>
      </c>
      <c r="ES34" s="1">
        <v>0</v>
      </c>
      <c r="ET34" s="1">
        <v>0</v>
      </c>
      <c r="EU34" s="1"/>
      <c r="EV34" s="1"/>
      <c r="EW34" s="1"/>
      <c r="EX34" s="1"/>
      <c r="EY34" s="36"/>
      <c r="EZ34" s="36"/>
      <c r="FA34" s="18" t="s">
        <v>76</v>
      </c>
      <c r="FB34" s="1">
        <v>512.10762306785648</v>
      </c>
      <c r="FC34" s="1">
        <v>9.4489433144790382</v>
      </c>
      <c r="FD34" s="1">
        <v>14.85809222425496</v>
      </c>
      <c r="FE34" s="1">
        <v>506.69847415808056</v>
      </c>
      <c r="FF34" s="1">
        <v>114.09552690161736</v>
      </c>
      <c r="FG34" s="1">
        <v>0.95803711967394634</v>
      </c>
      <c r="FH34" s="1"/>
      <c r="FI34" s="1">
        <v>115.05356402129131</v>
      </c>
      <c r="FJ34" s="36"/>
      <c r="FK34" s="36"/>
      <c r="FL34" s="18" t="s">
        <v>76</v>
      </c>
      <c r="FM34" s="1"/>
      <c r="FN34" s="1"/>
      <c r="FO34" s="1"/>
      <c r="FP34" s="1"/>
      <c r="FQ34" s="1"/>
      <c r="FR34" s="1"/>
      <c r="FS34" s="1"/>
      <c r="FT34" s="1"/>
      <c r="FU34" s="36"/>
      <c r="FV34" s="36"/>
      <c r="FW34" s="18" t="s">
        <v>76</v>
      </c>
      <c r="FX34" s="1">
        <v>8.2877403398921512</v>
      </c>
      <c r="FY34" s="1"/>
      <c r="FZ34" s="1"/>
      <c r="GA34" s="1">
        <v>8.2877403398921512</v>
      </c>
      <c r="GB34" s="1"/>
      <c r="GC34" s="1"/>
      <c r="GD34" s="1"/>
      <c r="GE34" s="1"/>
      <c r="GF34" s="36"/>
      <c r="GG34" s="36"/>
      <c r="GH34" s="18" t="s">
        <v>76</v>
      </c>
      <c r="GI34" s="1">
        <v>31.54</v>
      </c>
      <c r="GJ34" s="1">
        <v>0</v>
      </c>
      <c r="GK34" s="1">
        <v>0</v>
      </c>
      <c r="GL34" s="1">
        <v>31.54</v>
      </c>
      <c r="GM34" s="1">
        <v>8.2782580634337712</v>
      </c>
      <c r="GN34" s="1">
        <v>0.39239071107699974</v>
      </c>
      <c r="GO34" s="1">
        <v>1.2134632240900949</v>
      </c>
      <c r="GP34" s="1">
        <v>7.4571855504206761</v>
      </c>
      <c r="GQ34" s="36"/>
      <c r="GR34" s="36"/>
      <c r="GS34" s="18" t="s">
        <v>76</v>
      </c>
      <c r="GT34" s="1">
        <f t="shared" si="288"/>
        <v>14340.605805646002</v>
      </c>
      <c r="GU34" s="1">
        <f t="shared" si="289"/>
        <v>59.368870498232141</v>
      </c>
      <c r="GV34" s="1">
        <f t="shared" si="290"/>
        <v>256.23335277664688</v>
      </c>
      <c r="GW34" s="1">
        <f t="shared" si="291"/>
        <v>14143.741323367583</v>
      </c>
    </row>
    <row r="35" spans="1:205" x14ac:dyDescent="0.3">
      <c r="A35" s="36"/>
      <c r="B35" s="36"/>
      <c r="C35" s="18" t="s">
        <v>77</v>
      </c>
      <c r="D35" s="1">
        <v>3564.6102702886769</v>
      </c>
      <c r="E35" s="1">
        <v>185.06388488188395</v>
      </c>
      <c r="F35" s="1">
        <v>7.7228206451013648</v>
      </c>
      <c r="G35" s="1">
        <v>3741.9513345254595</v>
      </c>
      <c r="H35" s="1">
        <v>1472.6408773067565</v>
      </c>
      <c r="I35" s="1">
        <v>44.744798287046024</v>
      </c>
      <c r="J35" s="1">
        <v>6.1138271977390559</v>
      </c>
      <c r="K35" s="1">
        <v>1511.2718483960634</v>
      </c>
      <c r="L35" s="36"/>
      <c r="M35" s="36"/>
      <c r="N35" s="18" t="s">
        <v>77</v>
      </c>
      <c r="O35" s="1">
        <v>6941.8645029810414</v>
      </c>
      <c r="P35" s="1">
        <v>942.53739400015365</v>
      </c>
      <c r="Q35" s="1">
        <v>1155.9987661225987</v>
      </c>
      <c r="R35" s="1">
        <v>6728.4031308585963</v>
      </c>
      <c r="S35" s="1">
        <v>4556.5222575369244</v>
      </c>
      <c r="T35" s="1">
        <v>570.20192940483821</v>
      </c>
      <c r="U35" s="1">
        <v>802.49371790659052</v>
      </c>
      <c r="V35" s="1">
        <v>4324.2304690351721</v>
      </c>
      <c r="W35" s="36"/>
      <c r="X35" s="36"/>
      <c r="Y35" s="18" t="s">
        <v>77</v>
      </c>
      <c r="Z35" s="1">
        <v>1753.765097549405</v>
      </c>
      <c r="AA35" s="1">
        <v>20.394457804165086</v>
      </c>
      <c r="AB35" s="1">
        <v>7.8504227701730542</v>
      </c>
      <c r="AC35" s="1">
        <v>1766.3091325833971</v>
      </c>
      <c r="AD35" s="1">
        <v>79.963436130876701</v>
      </c>
      <c r="AE35" s="1">
        <v>0.10344033726900648</v>
      </c>
      <c r="AF35" s="1"/>
      <c r="AG35" s="1">
        <v>80.066876468145708</v>
      </c>
      <c r="AH35" s="36"/>
      <c r="AI35" s="36"/>
      <c r="AJ35" s="18" t="s">
        <v>77</v>
      </c>
      <c r="AK35" s="1">
        <v>3041.0815975597184</v>
      </c>
      <c r="AL35" s="1">
        <v>12.32644563013946</v>
      </c>
      <c r="AM35" s="1">
        <v>0.11787909445956757</v>
      </c>
      <c r="AN35" s="1">
        <v>3053.2901640953983</v>
      </c>
      <c r="AO35" s="1">
        <v>336.84600590537229</v>
      </c>
      <c r="AP35" s="1">
        <v>14.647388209014764</v>
      </c>
      <c r="AQ35" s="1">
        <v>3.0706806615023652</v>
      </c>
      <c r="AR35" s="1">
        <v>348.42271345288469</v>
      </c>
      <c r="AS35" s="36"/>
      <c r="AT35" s="36"/>
      <c r="AU35" s="18" t="s">
        <v>77</v>
      </c>
      <c r="AV35" s="1">
        <v>1002.6907964854086</v>
      </c>
      <c r="AW35" s="1">
        <v>12.692490990882675</v>
      </c>
      <c r="AX35" s="1">
        <v>2.9113288279020253</v>
      </c>
      <c r="AY35" s="1">
        <v>1012.4719586483892</v>
      </c>
      <c r="AZ35" s="1">
        <v>2098.1554539813101</v>
      </c>
      <c r="BA35" s="1">
        <v>6.4684178470056395</v>
      </c>
      <c r="BB35" s="1">
        <v>27.481089724195044</v>
      </c>
      <c r="BC35" s="1">
        <v>2077.1427821041207</v>
      </c>
      <c r="BD35" s="36"/>
      <c r="BE35" s="36"/>
      <c r="BF35" s="18" t="s">
        <v>77</v>
      </c>
      <c r="BG35" s="1">
        <v>1301.898336639473</v>
      </c>
      <c r="BH35" s="1">
        <v>13.347867871671724</v>
      </c>
      <c r="BI35" s="1">
        <v>12.241886346754427</v>
      </c>
      <c r="BJ35" s="1">
        <v>1303.0043181643903</v>
      </c>
      <c r="BK35" s="1">
        <v>1993.4195783296666</v>
      </c>
      <c r="BL35" s="1">
        <v>3.0411755760733286</v>
      </c>
      <c r="BM35" s="1">
        <v>6.9625197581899556E-3</v>
      </c>
      <c r="BN35" s="1">
        <v>1996.4537913859817</v>
      </c>
      <c r="BO35" s="36"/>
      <c r="BP35" s="36"/>
      <c r="BQ35" s="18" t="s">
        <v>77</v>
      </c>
      <c r="BR35" s="1">
        <v>572.97778722282214</v>
      </c>
      <c r="BS35" s="1">
        <v>0.44177569973396658</v>
      </c>
      <c r="BT35" s="1">
        <v>1.3708954415102426</v>
      </c>
      <c r="BU35" s="1">
        <v>572.04866748104587</v>
      </c>
      <c r="BV35" s="1">
        <v>3447.6558278396001</v>
      </c>
      <c r="BW35" s="1">
        <v>14.466661001265493</v>
      </c>
      <c r="BX35" s="1">
        <v>14.245788409600209</v>
      </c>
      <c r="BY35" s="1">
        <v>3447.8767004312654</v>
      </c>
      <c r="BZ35" s="36"/>
      <c r="CA35" s="36"/>
      <c r="CB35" s="18" t="s">
        <v>77</v>
      </c>
      <c r="CC35" s="1">
        <v>3892.9170904661241</v>
      </c>
      <c r="CD35" s="1">
        <v>37.687170232282369</v>
      </c>
      <c r="CE35" s="1">
        <v>25.540147776250706</v>
      </c>
      <c r="CF35" s="1">
        <v>3905.0641129221558</v>
      </c>
      <c r="CG35" s="1">
        <v>133.93482378090235</v>
      </c>
      <c r="CH35" s="1">
        <v>6.5676293211658106</v>
      </c>
      <c r="CI35" s="1">
        <v>0.12398290531299949</v>
      </c>
      <c r="CJ35" s="1">
        <v>140.37847019675516</v>
      </c>
      <c r="CK35" s="36"/>
      <c r="CL35" s="36"/>
      <c r="CM35" s="18" t="s">
        <v>77</v>
      </c>
      <c r="CN35" s="1">
        <v>275.18164939903954</v>
      </c>
      <c r="CO35" s="1">
        <v>4.3943695092593771E-2</v>
      </c>
      <c r="CP35" s="1">
        <v>0.12776000804802834</v>
      </c>
      <c r="CQ35" s="1">
        <v>275.09783308608411</v>
      </c>
      <c r="CR35" s="1">
        <v>130.20352714999632</v>
      </c>
      <c r="CS35" s="1">
        <v>0.34911580873330195</v>
      </c>
      <c r="CT35" s="1"/>
      <c r="CU35" s="1">
        <v>130.55264295872962</v>
      </c>
      <c r="CV35" s="36"/>
      <c r="CW35" s="36"/>
      <c r="CX35" s="18" t="s">
        <v>77</v>
      </c>
      <c r="CY35" s="1">
        <v>180.34793378985265</v>
      </c>
      <c r="CZ35" s="1">
        <v>6.338292549827429E-3</v>
      </c>
      <c r="DA35" s="1">
        <v>7.580540739229491E-2</v>
      </c>
      <c r="DB35" s="1">
        <v>180.27846667501018</v>
      </c>
      <c r="DC35" s="1">
        <v>3116.3821939008649</v>
      </c>
      <c r="DD35" s="1">
        <v>9.7340838142308712</v>
      </c>
      <c r="DE35" s="1">
        <v>9.6796270104550786</v>
      </c>
      <c r="DF35" s="1">
        <v>3116.4366507046407</v>
      </c>
      <c r="DG35" s="36"/>
      <c r="DH35" s="36"/>
      <c r="DI35" s="18" t="s">
        <v>77</v>
      </c>
      <c r="DJ35" s="1">
        <v>712.41092162103007</v>
      </c>
      <c r="DK35" s="1">
        <v>44.549638408768374</v>
      </c>
      <c r="DL35" s="1">
        <v>29.522727810401307</v>
      </c>
      <c r="DM35" s="1">
        <v>727.43783221939714</v>
      </c>
      <c r="DN35" s="1">
        <v>3388.3192819994588</v>
      </c>
      <c r="DO35" s="1">
        <v>22.936722114550776</v>
      </c>
      <c r="DP35" s="1">
        <v>10.793390769458711</v>
      </c>
      <c r="DQ35" s="1">
        <v>3400.4626133445508</v>
      </c>
      <c r="DR35" s="36"/>
      <c r="DS35" s="36"/>
      <c r="DT35" s="18" t="s">
        <v>77</v>
      </c>
      <c r="DU35" s="1">
        <v>40.683159159577635</v>
      </c>
      <c r="DV35" s="1">
        <v>1.1261365772398335E-2</v>
      </c>
      <c r="DW35" s="1">
        <v>2.6280994315897033E-3</v>
      </c>
      <c r="DX35" s="1">
        <v>40.691792425918443</v>
      </c>
      <c r="DY35" s="1">
        <v>1774.0107205749237</v>
      </c>
      <c r="DZ35" s="1">
        <v>1.9478277627852094</v>
      </c>
      <c r="EA35" s="1">
        <v>52.054141465970588</v>
      </c>
      <c r="EB35" s="1">
        <v>1723.9044068717383</v>
      </c>
      <c r="EC35" s="36"/>
      <c r="ED35" s="36"/>
      <c r="EE35" s="18" t="s">
        <v>77</v>
      </c>
      <c r="EF35" s="1">
        <v>2139.5432358453822</v>
      </c>
      <c r="EG35" s="1">
        <v>56.713824800096063</v>
      </c>
      <c r="EH35" s="1">
        <v>4.6024144639541191</v>
      </c>
      <c r="EI35" s="1">
        <v>2191.6546461815242</v>
      </c>
      <c r="EJ35" s="1">
        <v>51.487626854803622</v>
      </c>
      <c r="EK35" s="1"/>
      <c r="EL35" s="1">
        <v>0.91810610676350279</v>
      </c>
      <c r="EM35" s="1">
        <v>50.569520748040119</v>
      </c>
      <c r="EN35" s="36"/>
      <c r="EO35" s="36"/>
      <c r="EP35" s="18" t="s">
        <v>77</v>
      </c>
      <c r="EQ35" s="1">
        <v>6619.9284543837393</v>
      </c>
      <c r="ER35" s="1">
        <v>719.4366911616471</v>
      </c>
      <c r="ES35" s="1">
        <v>334.40526408945971</v>
      </c>
      <c r="ET35" s="1">
        <v>7004.9598814559267</v>
      </c>
      <c r="EU35" s="1">
        <v>1054.1647667409377</v>
      </c>
      <c r="EV35" s="1">
        <v>32.531647047052957</v>
      </c>
      <c r="EW35" s="1">
        <v>13.900761863937305</v>
      </c>
      <c r="EX35" s="1">
        <v>1072.7956519240533</v>
      </c>
      <c r="EY35" s="36"/>
      <c r="EZ35" s="36"/>
      <c r="FA35" s="18" t="s">
        <v>77</v>
      </c>
      <c r="FB35" s="1">
        <v>4585.8347642152194</v>
      </c>
      <c r="FC35" s="1">
        <v>212.57695295281246</v>
      </c>
      <c r="FD35" s="1">
        <v>287.084051614891</v>
      </c>
      <c r="FE35" s="1">
        <v>4511.3276655531408</v>
      </c>
      <c r="FF35" s="1">
        <v>55.963388511232687</v>
      </c>
      <c r="FG35" s="1"/>
      <c r="FH35" s="1"/>
      <c r="FI35" s="1">
        <v>55.963388511232687</v>
      </c>
      <c r="FJ35" s="36"/>
      <c r="FK35" s="36"/>
      <c r="FL35" s="18" t="s">
        <v>77</v>
      </c>
      <c r="FM35" s="1">
        <v>0.74783871844176608</v>
      </c>
      <c r="FN35" s="1"/>
      <c r="FO35" s="1"/>
      <c r="FP35" s="1">
        <v>0.74783871844176608</v>
      </c>
      <c r="FQ35" s="1">
        <v>8.0518608464292605</v>
      </c>
      <c r="FR35" s="1"/>
      <c r="FS35" s="1"/>
      <c r="FT35" s="1">
        <v>8.0518608464292605</v>
      </c>
      <c r="FU35" s="36"/>
      <c r="FV35" s="36"/>
      <c r="FW35" s="18" t="s">
        <v>77</v>
      </c>
      <c r="FX35" s="1">
        <v>4.5092736404284404</v>
      </c>
      <c r="FY35" s="1"/>
      <c r="FZ35" s="1"/>
      <c r="GA35" s="1">
        <v>4.5092736404284404</v>
      </c>
      <c r="GB35" s="1">
        <v>24.70152743249341</v>
      </c>
      <c r="GC35" s="1">
        <v>2.4398828199813813</v>
      </c>
      <c r="GD35" s="1"/>
      <c r="GE35" s="1">
        <v>27.141410252474792</v>
      </c>
      <c r="GF35" s="36"/>
      <c r="GG35" s="36"/>
      <c r="GH35" s="18" t="s">
        <v>77</v>
      </c>
      <c r="GI35" s="1">
        <v>0</v>
      </c>
      <c r="GJ35" s="1">
        <v>0</v>
      </c>
      <c r="GK35" s="1">
        <v>0</v>
      </c>
      <c r="GL35" s="1">
        <v>0</v>
      </c>
      <c r="GM35" s="1">
        <v>16.214655494495794</v>
      </c>
      <c r="GN35" s="1"/>
      <c r="GO35" s="1"/>
      <c r="GP35" s="1">
        <v>16.214655494495794</v>
      </c>
      <c r="GQ35" s="36"/>
      <c r="GR35" s="36"/>
      <c r="GS35" s="18" t="s">
        <v>77</v>
      </c>
      <c r="GT35" s="1">
        <f t="shared" si="288"/>
        <v>60369.630520282415</v>
      </c>
      <c r="GU35" s="1">
        <f t="shared" si="289"/>
        <v>2988.0108571386645</v>
      </c>
      <c r="GV35" s="1">
        <f t="shared" si="290"/>
        <v>2810.4568750596118</v>
      </c>
      <c r="GW35" s="1">
        <f t="shared" si="291"/>
        <v>60547.184502361466</v>
      </c>
    </row>
    <row r="36" spans="1:205" x14ac:dyDescent="0.3">
      <c r="A36" s="36"/>
      <c r="B36" s="36"/>
      <c r="C36" s="18" t="s">
        <v>78</v>
      </c>
      <c r="D36" s="1">
        <v>6938.1989984647198</v>
      </c>
      <c r="E36" s="1">
        <v>365.16591645545759</v>
      </c>
      <c r="F36" s="1">
        <v>581.81511006674918</v>
      </c>
      <c r="G36" s="1">
        <v>6721.5498048534273</v>
      </c>
      <c r="H36" s="1">
        <v>35.490609830604072</v>
      </c>
      <c r="I36" s="1">
        <v>0.75895792584100263</v>
      </c>
      <c r="J36" s="1"/>
      <c r="K36" s="1">
        <v>36.249567756445074</v>
      </c>
      <c r="L36" s="36"/>
      <c r="M36" s="36"/>
      <c r="N36" s="18" t="s">
        <v>78</v>
      </c>
      <c r="O36" s="1">
        <v>69.978679500599796</v>
      </c>
      <c r="P36" s="1">
        <v>5.9520793558628498</v>
      </c>
      <c r="Q36" s="1">
        <v>2.0753469201563206</v>
      </c>
      <c r="R36" s="1">
        <v>73.855411936306325</v>
      </c>
      <c r="S36" s="1">
        <v>175.07098379109871</v>
      </c>
      <c r="T36" s="1">
        <v>1.9872343848392404</v>
      </c>
      <c r="U36" s="1">
        <v>5.468931942363298</v>
      </c>
      <c r="V36" s="1">
        <v>171.58928623357465</v>
      </c>
      <c r="W36" s="36"/>
      <c r="X36" s="36"/>
      <c r="Y36" s="18" t="s">
        <v>78</v>
      </c>
      <c r="Z36" s="1">
        <v>1433.1804769640735</v>
      </c>
      <c r="AA36" s="1">
        <v>170.41104303151155</v>
      </c>
      <c r="AB36" s="1">
        <v>32.769555767088605</v>
      </c>
      <c r="AC36" s="1">
        <v>1570.8219642284964</v>
      </c>
      <c r="AD36" s="1">
        <v>30.25536066684133</v>
      </c>
      <c r="AE36" s="1"/>
      <c r="AF36" s="1">
        <v>0.24948107198800074</v>
      </c>
      <c r="AG36" s="1">
        <v>30.005879594853329</v>
      </c>
      <c r="AH36" s="36"/>
      <c r="AI36" s="36"/>
      <c r="AJ36" s="18" t="s">
        <v>78</v>
      </c>
      <c r="AK36" s="1">
        <v>4744.1062541923075</v>
      </c>
      <c r="AL36" s="1">
        <v>65.673670346142899</v>
      </c>
      <c r="AM36" s="1">
        <v>1.1819176116732706</v>
      </c>
      <c r="AN36" s="1">
        <v>4808.5980069267771</v>
      </c>
      <c r="AO36" s="1">
        <v>122.63280501261858</v>
      </c>
      <c r="AP36" s="1">
        <v>17.592809800921643</v>
      </c>
      <c r="AQ36" s="1">
        <v>2.2797494121610526</v>
      </c>
      <c r="AR36" s="1">
        <v>137.94586540137917</v>
      </c>
      <c r="AS36" s="36"/>
      <c r="AT36" s="36"/>
      <c r="AU36" s="18" t="s">
        <v>78</v>
      </c>
      <c r="AV36" s="1">
        <v>425.93959940368404</v>
      </c>
      <c r="AW36" s="1">
        <v>3.7079373224166261</v>
      </c>
      <c r="AX36" s="1"/>
      <c r="AY36" s="1">
        <v>429.64753672610067</v>
      </c>
      <c r="AZ36" s="1">
        <v>1245.1671026207814</v>
      </c>
      <c r="BA36" s="1">
        <v>23.665457727679268</v>
      </c>
      <c r="BB36" s="1">
        <v>1.1191004379750211</v>
      </c>
      <c r="BC36" s="1">
        <v>1267.7134599104857</v>
      </c>
      <c r="BD36" s="36"/>
      <c r="BE36" s="36"/>
      <c r="BF36" s="18" t="s">
        <v>78</v>
      </c>
      <c r="BG36" s="1">
        <v>645.9087594944798</v>
      </c>
      <c r="BH36" s="1">
        <v>53.150192981101554</v>
      </c>
      <c r="BI36" s="1">
        <v>2.7860881292388058</v>
      </c>
      <c r="BJ36" s="1">
        <v>696.27286434634254</v>
      </c>
      <c r="BK36" s="1">
        <v>5160.3364721693379</v>
      </c>
      <c r="BL36" s="1">
        <v>1.3924483004748254</v>
      </c>
      <c r="BM36" s="1">
        <v>0.54028414525782864</v>
      </c>
      <c r="BN36" s="1">
        <v>5161.1886363245549</v>
      </c>
      <c r="BO36" s="36"/>
      <c r="BP36" s="36"/>
      <c r="BQ36" s="18" t="s">
        <v>78</v>
      </c>
      <c r="BR36" s="1">
        <v>623.99932644065359</v>
      </c>
      <c r="BS36" s="1">
        <v>5.1282933216623405</v>
      </c>
      <c r="BT36" s="1">
        <v>0.50447661464625071</v>
      </c>
      <c r="BU36" s="1">
        <v>628.62314314766968</v>
      </c>
      <c r="BV36" s="1">
        <v>3701.0574598085209</v>
      </c>
      <c r="BW36" s="1">
        <v>1543.5796667831246</v>
      </c>
      <c r="BX36" s="1">
        <v>0.75908553852104887</v>
      </c>
      <c r="BY36" s="1">
        <v>5243.8780410531253</v>
      </c>
      <c r="BZ36" s="36"/>
      <c r="CA36" s="36"/>
      <c r="CB36" s="18" t="s">
        <v>78</v>
      </c>
      <c r="CC36" s="1">
        <v>5206.1313218254263</v>
      </c>
      <c r="CD36" s="1">
        <v>769.58692276355123</v>
      </c>
      <c r="CE36" s="1"/>
      <c r="CF36" s="1">
        <v>5975.7182445889775</v>
      </c>
      <c r="CG36" s="1">
        <v>119.72845585256661</v>
      </c>
      <c r="CH36" s="1">
        <v>0</v>
      </c>
      <c r="CI36" s="1">
        <v>0</v>
      </c>
      <c r="CJ36" s="1">
        <v>119.72845585256661</v>
      </c>
      <c r="CK36" s="36"/>
      <c r="CL36" s="36"/>
      <c r="CM36" s="18" t="s">
        <v>78</v>
      </c>
      <c r="CN36" s="1">
        <v>18.531858857003787</v>
      </c>
      <c r="CO36" s="1">
        <v>0.26007267730145855</v>
      </c>
      <c r="CP36" s="1">
        <v>0.32452932612309837</v>
      </c>
      <c r="CQ36" s="1">
        <v>18.467402208182147</v>
      </c>
      <c r="CR36" s="1">
        <v>2.5444298760913995</v>
      </c>
      <c r="CS36" s="1">
        <v>23.012807461433699</v>
      </c>
      <c r="CT36" s="1"/>
      <c r="CU36" s="1">
        <v>25.557237337525098</v>
      </c>
      <c r="CV36" s="36"/>
      <c r="CW36" s="36"/>
      <c r="CX36" s="18" t="s">
        <v>78</v>
      </c>
      <c r="CY36" s="1">
        <v>20.884617205691047</v>
      </c>
      <c r="CZ36" s="1">
        <v>0.23337306210800079</v>
      </c>
      <c r="DA36" s="1"/>
      <c r="DB36" s="1">
        <v>21.117990267799048</v>
      </c>
      <c r="DC36" s="1">
        <v>2490.0531809118593</v>
      </c>
      <c r="DD36" s="1">
        <v>96.176289133289629</v>
      </c>
      <c r="DE36" s="1">
        <v>5.8239490558630678</v>
      </c>
      <c r="DF36" s="1">
        <v>2580.4055209892858</v>
      </c>
      <c r="DG36" s="36"/>
      <c r="DH36" s="36"/>
      <c r="DI36" s="18" t="s">
        <v>78</v>
      </c>
      <c r="DJ36" s="1">
        <v>83.235625085744104</v>
      </c>
      <c r="DK36" s="1">
        <v>5.278068700460409</v>
      </c>
      <c r="DL36" s="1"/>
      <c r="DM36" s="1">
        <v>88.513693786204513</v>
      </c>
      <c r="DN36" s="1">
        <v>2821.2108390880685</v>
      </c>
      <c r="DO36" s="1">
        <v>396.86960570044585</v>
      </c>
      <c r="DP36" s="1">
        <v>20.015128358068523</v>
      </c>
      <c r="DQ36" s="1">
        <v>3198.0653164304458</v>
      </c>
      <c r="DR36" s="36"/>
      <c r="DS36" s="36"/>
      <c r="DT36" s="18" t="s">
        <v>78</v>
      </c>
      <c r="DU36" s="1">
        <v>13.783984387041208</v>
      </c>
      <c r="DV36" s="1">
        <v>3.948591018337428</v>
      </c>
      <c r="DW36" s="1">
        <v>4.0483585118600729E-2</v>
      </c>
      <c r="DX36" s="1">
        <v>17.692091820260035</v>
      </c>
      <c r="DY36" s="1">
        <v>6686.1711392612333</v>
      </c>
      <c r="DZ36" s="1">
        <v>77.94802054091997</v>
      </c>
      <c r="EA36" s="1">
        <v>1.0112577800891813</v>
      </c>
      <c r="EB36" s="1">
        <v>6763.1079020220641</v>
      </c>
      <c r="EC36" s="36"/>
      <c r="ED36" s="36"/>
      <c r="EE36" s="18" t="s">
        <v>78</v>
      </c>
      <c r="EF36" s="1">
        <v>4595.0140187003835</v>
      </c>
      <c r="EG36" s="1">
        <v>148.91666867898493</v>
      </c>
      <c r="EH36" s="1">
        <v>4.2864722410740796</v>
      </c>
      <c r="EI36" s="1">
        <v>4739.6442151382944</v>
      </c>
      <c r="EJ36" s="1">
        <v>55.981333363682751</v>
      </c>
      <c r="EK36" s="1">
        <v>0.21497905186959798</v>
      </c>
      <c r="EL36" s="1">
        <v>0.84034947820767769</v>
      </c>
      <c r="EM36" s="1">
        <v>55.355962937344671</v>
      </c>
      <c r="EN36" s="36"/>
      <c r="EO36" s="36"/>
      <c r="EP36" s="18" t="s">
        <v>78</v>
      </c>
      <c r="EQ36" s="1">
        <v>1736.6493392334685</v>
      </c>
      <c r="ER36" s="1">
        <v>69.55383693280578</v>
      </c>
      <c r="ES36" s="1">
        <v>18.445968976495351</v>
      </c>
      <c r="ET36" s="1">
        <v>1787.7572071897789</v>
      </c>
      <c r="EU36" s="1">
        <v>182.12657657204983</v>
      </c>
      <c r="EV36" s="1">
        <v>19.630803703505791</v>
      </c>
      <c r="EW36" s="1">
        <v>2.4494491672811591E-2</v>
      </c>
      <c r="EX36" s="1">
        <v>201.73288578388281</v>
      </c>
      <c r="EY36" s="36"/>
      <c r="EZ36" s="36"/>
      <c r="FA36" s="18" t="s">
        <v>78</v>
      </c>
      <c r="FB36" s="1">
        <v>1077.327545048088</v>
      </c>
      <c r="FC36" s="1">
        <v>160.84334150089376</v>
      </c>
      <c r="FD36" s="1">
        <v>6.4999601992071803</v>
      </c>
      <c r="FE36" s="1">
        <v>1231.6709263497746</v>
      </c>
      <c r="FF36" s="1">
        <v>7.0454794356354009</v>
      </c>
      <c r="FG36" s="1"/>
      <c r="FH36" s="1">
        <v>0.24537022295950006</v>
      </c>
      <c r="FI36" s="1">
        <v>6.8001092126759008</v>
      </c>
      <c r="FJ36" s="36"/>
      <c r="FK36" s="36"/>
      <c r="FL36" s="18" t="s">
        <v>78</v>
      </c>
      <c r="FM36" s="1">
        <v>1.4267432233793</v>
      </c>
      <c r="FN36" s="1">
        <v>9.1385374099899996E-2</v>
      </c>
      <c r="FO36" s="1"/>
      <c r="FP36" s="1">
        <v>1.5181285974792</v>
      </c>
      <c r="FQ36" s="1">
        <v>12.884596899172699</v>
      </c>
      <c r="FR36" s="1"/>
      <c r="FS36" s="1">
        <v>6.395106932099992E-2</v>
      </c>
      <c r="FT36" s="1">
        <v>12.820645829851699</v>
      </c>
      <c r="FU36" s="36"/>
      <c r="FV36" s="36"/>
      <c r="FW36" s="18" t="s">
        <v>78</v>
      </c>
      <c r="FX36" s="1">
        <v>0.54930659916322</v>
      </c>
      <c r="FY36" s="1"/>
      <c r="FZ36" s="1"/>
      <c r="GA36" s="1">
        <v>0.54930659916322</v>
      </c>
      <c r="GB36" s="1">
        <v>3.7830302430275897</v>
      </c>
      <c r="GC36" s="1"/>
      <c r="GD36" s="1"/>
      <c r="GE36" s="1">
        <v>3.7830302430275897</v>
      </c>
      <c r="GF36" s="36"/>
      <c r="GG36" s="36"/>
      <c r="GH36" s="18" t="s">
        <v>78</v>
      </c>
      <c r="GI36" s="1">
        <v>1.4352752987058799E-3</v>
      </c>
      <c r="GJ36" s="1">
        <v>0</v>
      </c>
      <c r="GK36" s="1">
        <v>0</v>
      </c>
      <c r="GL36" s="1">
        <v>1.4352752987058799E-3</v>
      </c>
      <c r="GM36" s="1">
        <v>25.745623350366596</v>
      </c>
      <c r="GN36" s="1">
        <v>0.15283612913560063</v>
      </c>
      <c r="GO36" s="1">
        <v>2.5535571373428994</v>
      </c>
      <c r="GP36" s="1">
        <v>23.344902342159298</v>
      </c>
      <c r="GQ36" s="36"/>
      <c r="GR36" s="36"/>
      <c r="GS36" s="18" t="s">
        <v>78</v>
      </c>
      <c r="GT36" s="1">
        <f t="shared" si="288"/>
        <v>50512.133368654773</v>
      </c>
      <c r="GU36" s="1">
        <f t="shared" si="289"/>
        <v>4030.8833101661799</v>
      </c>
      <c r="GV36" s="1">
        <f t="shared" si="290"/>
        <v>691.72459957936178</v>
      </c>
      <c r="GW36" s="1">
        <f t="shared" si="291"/>
        <v>53851.292079241568</v>
      </c>
    </row>
    <row r="37" spans="1:205" x14ac:dyDescent="0.3">
      <c r="A37" s="37"/>
      <c r="B37" s="37"/>
      <c r="C37" s="19" t="s">
        <v>79</v>
      </c>
      <c r="D37" s="32">
        <f>SUM(D33:D36)</f>
        <v>11857.265966350438</v>
      </c>
      <c r="E37" s="32">
        <f t="shared" ref="E37:CQ37" si="292">SUM(E33:E36)</f>
        <v>787.33260897740854</v>
      </c>
      <c r="F37" s="32">
        <f t="shared" si="292"/>
        <v>645.93928841733737</v>
      </c>
      <c r="G37" s="32">
        <f t="shared" si="292"/>
        <v>11998.659286910508</v>
      </c>
      <c r="H37" s="32">
        <f t="shared" si="292"/>
        <v>1512.2886781450584</v>
      </c>
      <c r="I37" s="32">
        <f t="shared" si="292"/>
        <v>45.503756212887026</v>
      </c>
      <c r="J37" s="32">
        <f t="shared" si="292"/>
        <v>6.1138271977390559</v>
      </c>
      <c r="K37" s="32">
        <f t="shared" si="292"/>
        <v>1551.6786071602062</v>
      </c>
      <c r="L37" s="37"/>
      <c r="M37" s="37"/>
      <c r="N37" s="19" t="s">
        <v>79</v>
      </c>
      <c r="O37" s="32">
        <f t="shared" si="292"/>
        <v>8816.8714701043937</v>
      </c>
      <c r="P37" s="32">
        <f t="shared" si="292"/>
        <v>1071.7157677572195</v>
      </c>
      <c r="Q37" s="32">
        <f t="shared" si="292"/>
        <v>1591.2024812666293</v>
      </c>
      <c r="R37" s="32">
        <f t="shared" si="292"/>
        <v>8297.3847565949854</v>
      </c>
      <c r="S37" s="32">
        <f t="shared" si="292"/>
        <v>6753.0303687410724</v>
      </c>
      <c r="T37" s="32">
        <f t="shared" si="292"/>
        <v>808.27112301599686</v>
      </c>
      <c r="U37" s="32">
        <f t="shared" si="292"/>
        <v>1225.8189790564857</v>
      </c>
      <c r="V37" s="32">
        <f t="shared" si="292"/>
        <v>6335.4825127005834</v>
      </c>
      <c r="W37" s="37"/>
      <c r="X37" s="37"/>
      <c r="Y37" s="19" t="s">
        <v>79</v>
      </c>
      <c r="Z37" s="32">
        <f t="shared" si="292"/>
        <v>3186.9917688710011</v>
      </c>
      <c r="AA37" s="32">
        <f t="shared" si="292"/>
        <v>191.25879654923344</v>
      </c>
      <c r="AB37" s="32">
        <f t="shared" si="292"/>
        <v>40.619978537261659</v>
      </c>
      <c r="AC37" s="32">
        <f t="shared" si="292"/>
        <v>3337.6305868829731</v>
      </c>
      <c r="AD37" s="32">
        <f t="shared" si="292"/>
        <v>188.68004016134648</v>
      </c>
      <c r="AE37" s="32">
        <f t="shared" si="292"/>
        <v>0.10344033726900648</v>
      </c>
      <c r="AF37" s="32">
        <f t="shared" si="292"/>
        <v>0.8567718406440008</v>
      </c>
      <c r="AG37" s="32">
        <f t="shared" si="292"/>
        <v>187.92670865797143</v>
      </c>
      <c r="AH37" s="37"/>
      <c r="AI37" s="37"/>
      <c r="AJ37" s="19" t="s">
        <v>79</v>
      </c>
      <c r="AK37" s="32">
        <f t="shared" si="292"/>
        <v>17952.771650616491</v>
      </c>
      <c r="AL37" s="32">
        <f t="shared" si="292"/>
        <v>107.22809763584451</v>
      </c>
      <c r="AM37" s="32">
        <f t="shared" si="292"/>
        <v>111.22832260065945</v>
      </c>
      <c r="AN37" s="32">
        <f t="shared" si="292"/>
        <v>17948.771425651677</v>
      </c>
      <c r="AO37" s="32">
        <f t="shared" si="292"/>
        <v>502.90538016980065</v>
      </c>
      <c r="AP37" s="32">
        <f t="shared" si="292"/>
        <v>40.213350349085786</v>
      </c>
      <c r="AQ37" s="32">
        <f t="shared" si="292"/>
        <v>7.7792195190740756</v>
      </c>
      <c r="AR37" s="32">
        <f t="shared" si="292"/>
        <v>535.33951099981232</v>
      </c>
      <c r="AS37" s="37"/>
      <c r="AT37" s="37"/>
      <c r="AU37" s="19" t="s">
        <v>79</v>
      </c>
      <c r="AV37" s="32">
        <f t="shared" si="292"/>
        <v>1436.2916555330621</v>
      </c>
      <c r="AW37" s="32">
        <f t="shared" si="292"/>
        <v>16.400428313299301</v>
      </c>
      <c r="AX37" s="32">
        <f t="shared" si="292"/>
        <v>7.1120944021061252</v>
      </c>
      <c r="AY37" s="32">
        <f t="shared" si="292"/>
        <v>1445.5799894442553</v>
      </c>
      <c r="AZ37" s="32">
        <f t="shared" si="292"/>
        <v>4052.1305822266208</v>
      </c>
      <c r="BA37" s="32">
        <f t="shared" si="292"/>
        <v>32.269483814464138</v>
      </c>
      <c r="BB37" s="32">
        <f t="shared" si="292"/>
        <v>29.506528937673011</v>
      </c>
      <c r="BC37" s="32">
        <f t="shared" si="292"/>
        <v>4054.8935371034122</v>
      </c>
      <c r="BD37" s="37"/>
      <c r="BE37" s="37"/>
      <c r="BF37" s="19" t="s">
        <v>79</v>
      </c>
      <c r="BG37" s="32">
        <f t="shared" si="292"/>
        <v>1960.7919733785498</v>
      </c>
      <c r="BH37" s="32">
        <f t="shared" si="292"/>
        <v>66.498060852773278</v>
      </c>
      <c r="BI37" s="32">
        <f t="shared" si="292"/>
        <v>15.027974475993233</v>
      </c>
      <c r="BJ37" s="32">
        <f t="shared" si="292"/>
        <v>2012.2620597553296</v>
      </c>
      <c r="BK37" s="32">
        <f t="shared" si="292"/>
        <v>7224.5130419965062</v>
      </c>
      <c r="BL37" s="32">
        <f t="shared" si="292"/>
        <v>4.4336238765481539</v>
      </c>
      <c r="BM37" s="32">
        <f t="shared" si="292"/>
        <v>1.06718911842772</v>
      </c>
      <c r="BN37" s="32">
        <f t="shared" si="292"/>
        <v>7227.8794767546269</v>
      </c>
      <c r="BO37" s="37"/>
      <c r="BP37" s="37"/>
      <c r="BQ37" s="19" t="s">
        <v>79</v>
      </c>
      <c r="BR37" s="32">
        <f t="shared" si="292"/>
        <v>1557.1404517064825</v>
      </c>
      <c r="BS37" s="32">
        <f t="shared" si="292"/>
        <v>16.33186559558817</v>
      </c>
      <c r="BT37" s="32">
        <f t="shared" si="292"/>
        <v>3.2320744660140406</v>
      </c>
      <c r="BU37" s="32">
        <f t="shared" si="292"/>
        <v>1570.2402428360567</v>
      </c>
      <c r="BV37" s="32">
        <f t="shared" si="292"/>
        <v>7148.713287648121</v>
      </c>
      <c r="BW37" s="32">
        <f t="shared" si="292"/>
        <v>1558.0463277843901</v>
      </c>
      <c r="BX37" s="32">
        <f t="shared" si="292"/>
        <v>15.004873948121258</v>
      </c>
      <c r="BY37" s="32">
        <f t="shared" si="292"/>
        <v>8691.7547414843903</v>
      </c>
      <c r="BZ37" s="37"/>
      <c r="CA37" s="37"/>
      <c r="CB37" s="19" t="s">
        <v>79</v>
      </c>
      <c r="CC37" s="32">
        <f t="shared" si="292"/>
        <v>10104.417615920767</v>
      </c>
      <c r="CD37" s="32">
        <f t="shared" si="292"/>
        <v>808.52947870473906</v>
      </c>
      <c r="CE37" s="32">
        <f t="shared" si="292"/>
        <v>30.925816952129349</v>
      </c>
      <c r="CF37" s="32">
        <f t="shared" si="292"/>
        <v>10882.021277673377</v>
      </c>
      <c r="CG37" s="32">
        <f t="shared" si="292"/>
        <v>566.0571682755841</v>
      </c>
      <c r="CH37" s="32">
        <f t="shared" si="292"/>
        <v>6.5676293211658106</v>
      </c>
      <c r="CI37" s="32">
        <f t="shared" si="292"/>
        <v>0.12398290531299949</v>
      </c>
      <c r="CJ37" s="32">
        <f t="shared" si="292"/>
        <v>572.50081469143686</v>
      </c>
      <c r="CK37" s="37"/>
      <c r="CL37" s="37"/>
      <c r="CM37" s="19" t="s">
        <v>79</v>
      </c>
      <c r="CN37" s="32">
        <f t="shared" si="292"/>
        <v>355.21454276419956</v>
      </c>
      <c r="CO37" s="32">
        <f t="shared" si="292"/>
        <v>0.30401637239405233</v>
      </c>
      <c r="CP37" s="32">
        <f t="shared" si="292"/>
        <v>6.1521140983331293</v>
      </c>
      <c r="CQ37" s="32">
        <f t="shared" si="292"/>
        <v>349.36644503826045</v>
      </c>
      <c r="CR37" s="32">
        <f t="shared" ref="CR37:GE37" si="293">SUM(CR33:CR36)</f>
        <v>132.78692913692942</v>
      </c>
      <c r="CS37" s="32">
        <f t="shared" si="293"/>
        <v>23.361923270167001</v>
      </c>
      <c r="CT37" s="32">
        <f t="shared" si="293"/>
        <v>0</v>
      </c>
      <c r="CU37" s="32">
        <f t="shared" si="293"/>
        <v>156.14885240709643</v>
      </c>
      <c r="CV37" s="37"/>
      <c r="CW37" s="37"/>
      <c r="CX37" s="19" t="s">
        <v>79</v>
      </c>
      <c r="CY37" s="32">
        <f t="shared" si="293"/>
        <v>201.2325509955437</v>
      </c>
      <c r="CZ37" s="32">
        <f t="shared" si="293"/>
        <v>0.23971135465782822</v>
      </c>
      <c r="DA37" s="32">
        <f t="shared" si="293"/>
        <v>7.580540739229491E-2</v>
      </c>
      <c r="DB37" s="32">
        <f t="shared" si="293"/>
        <v>201.39645694280924</v>
      </c>
      <c r="DC37" s="32">
        <f t="shared" si="293"/>
        <v>7266.8136824963567</v>
      </c>
      <c r="DD37" s="32">
        <f t="shared" si="293"/>
        <v>126.72236921009915</v>
      </c>
      <c r="DE37" s="32">
        <f t="shared" si="293"/>
        <v>89.325790307680052</v>
      </c>
      <c r="DF37" s="32">
        <f t="shared" si="293"/>
        <v>7304.2102613987763</v>
      </c>
      <c r="DG37" s="37"/>
      <c r="DH37" s="37"/>
      <c r="DI37" s="19" t="s">
        <v>79</v>
      </c>
      <c r="DJ37" s="32">
        <f t="shared" ref="DJ37:DM37" si="294">SUM(DJ33:DJ36)</f>
        <v>920.61024484716927</v>
      </c>
      <c r="DK37" s="32">
        <f t="shared" si="294"/>
        <v>69.038379813843648</v>
      </c>
      <c r="DL37" s="32">
        <f t="shared" si="294"/>
        <v>59.346199914085958</v>
      </c>
      <c r="DM37" s="32">
        <f t="shared" si="294"/>
        <v>930.30242474692693</v>
      </c>
      <c r="DN37" s="32">
        <f t="shared" si="293"/>
        <v>6412.5606948451859</v>
      </c>
      <c r="DO37" s="32">
        <f t="shared" si="293"/>
        <v>469.23842817536661</v>
      </c>
      <c r="DP37" s="32">
        <f t="shared" si="293"/>
        <v>38.231428806185932</v>
      </c>
      <c r="DQ37" s="32">
        <f t="shared" si="293"/>
        <v>6843.5676942143673</v>
      </c>
      <c r="DR37" s="37"/>
      <c r="DS37" s="37"/>
      <c r="DT37" s="19" t="s">
        <v>79</v>
      </c>
      <c r="DU37" s="32">
        <f t="shared" si="293"/>
        <v>54.467143546618843</v>
      </c>
      <c r="DV37" s="32">
        <f t="shared" si="293"/>
        <v>3.9598523841098263</v>
      </c>
      <c r="DW37" s="32">
        <f t="shared" si="293"/>
        <v>4.3111684550190432E-2</v>
      </c>
      <c r="DX37" s="32">
        <f t="shared" si="293"/>
        <v>58.383884246178482</v>
      </c>
      <c r="DY37" s="32">
        <f t="shared" si="293"/>
        <v>9493.7748659359531</v>
      </c>
      <c r="DZ37" s="32">
        <f t="shared" si="293"/>
        <v>94.956540187500252</v>
      </c>
      <c r="EA37" s="32">
        <f t="shared" si="293"/>
        <v>67.417852109375076</v>
      </c>
      <c r="EB37" s="32">
        <f t="shared" si="293"/>
        <v>9521.3135540140793</v>
      </c>
      <c r="EC37" s="37"/>
      <c r="ED37" s="37"/>
      <c r="EE37" s="19" t="s">
        <v>79</v>
      </c>
      <c r="EF37" s="32">
        <f t="shared" ref="EF37:EI37" si="295">SUM(EF33:EF36)</f>
        <v>6750.2843242908457</v>
      </c>
      <c r="EG37" s="32">
        <f t="shared" si="295"/>
        <v>205.630493479081</v>
      </c>
      <c r="EH37" s="32">
        <f t="shared" si="295"/>
        <v>8.8888867050281988</v>
      </c>
      <c r="EI37" s="32">
        <f t="shared" si="295"/>
        <v>6947.025931064898</v>
      </c>
      <c r="EJ37" s="32">
        <f t="shared" si="293"/>
        <v>114.6398732912468</v>
      </c>
      <c r="EK37" s="32">
        <f t="shared" si="293"/>
        <v>0.21497905186959798</v>
      </c>
      <c r="EL37" s="32">
        <f t="shared" si="293"/>
        <v>3.4094244941805805</v>
      </c>
      <c r="EM37" s="32">
        <f t="shared" si="293"/>
        <v>111.44542784893582</v>
      </c>
      <c r="EN37" s="37"/>
      <c r="EO37" s="37"/>
      <c r="EP37" s="19" t="s">
        <v>79</v>
      </c>
      <c r="EQ37" s="32">
        <f t="shared" si="293"/>
        <v>11111.138752490644</v>
      </c>
      <c r="ER37" s="32">
        <f t="shared" si="293"/>
        <v>839.40874067695108</v>
      </c>
      <c r="ES37" s="32">
        <f t="shared" si="293"/>
        <v>852.06162189339011</v>
      </c>
      <c r="ET37" s="32">
        <f t="shared" si="293"/>
        <v>11098.485871274204</v>
      </c>
      <c r="EU37" s="32">
        <f t="shared" si="293"/>
        <v>1236.3462294848111</v>
      </c>
      <c r="EV37" s="32">
        <f t="shared" si="293"/>
        <v>52.162450750558747</v>
      </c>
      <c r="EW37" s="32">
        <f t="shared" si="293"/>
        <v>13.925256355610117</v>
      </c>
      <c r="EX37" s="32">
        <f t="shared" si="293"/>
        <v>1274.5834238797597</v>
      </c>
      <c r="EY37" s="37"/>
      <c r="EZ37" s="37"/>
      <c r="FA37" s="19" t="s">
        <v>79</v>
      </c>
      <c r="FB37" s="32">
        <f t="shared" si="293"/>
        <v>6542.530806268488</v>
      </c>
      <c r="FC37" s="32">
        <f t="shared" si="293"/>
        <v>384.89146195734389</v>
      </c>
      <c r="FD37" s="32">
        <f t="shared" si="293"/>
        <v>311.98877485398526</v>
      </c>
      <c r="FE37" s="32">
        <f t="shared" si="293"/>
        <v>6615.4334933718474</v>
      </c>
      <c r="FF37" s="32">
        <f t="shared" si="293"/>
        <v>195.96283356774316</v>
      </c>
      <c r="FG37" s="32">
        <f t="shared" si="293"/>
        <v>0.95803711967394634</v>
      </c>
      <c r="FH37" s="32">
        <f t="shared" si="293"/>
        <v>0.24537022295950006</v>
      </c>
      <c r="FI37" s="32">
        <f t="shared" si="293"/>
        <v>196.6755004644576</v>
      </c>
      <c r="FJ37" s="37"/>
      <c r="FK37" s="37"/>
      <c r="FL37" s="19" t="s">
        <v>79</v>
      </c>
      <c r="FM37" s="32">
        <f t="shared" ref="FM37:FP37" si="296">SUM(FM33:FM36)</f>
        <v>2.1931734679425663</v>
      </c>
      <c r="FN37" s="32">
        <f t="shared" si="296"/>
        <v>9.1385374099899996E-2</v>
      </c>
      <c r="FO37" s="32">
        <f t="shared" si="296"/>
        <v>0</v>
      </c>
      <c r="FP37" s="32">
        <f t="shared" si="296"/>
        <v>2.2845588420424661</v>
      </c>
      <c r="FQ37" s="32">
        <f t="shared" ref="FQ37:FT37" si="297">SUM(FQ33:FQ36)</f>
        <v>20.93645774560196</v>
      </c>
      <c r="FR37" s="32">
        <f t="shared" si="297"/>
        <v>0</v>
      </c>
      <c r="FS37" s="32">
        <f t="shared" si="297"/>
        <v>6.395106932099992E-2</v>
      </c>
      <c r="FT37" s="32">
        <f t="shared" si="297"/>
        <v>20.87250667628096</v>
      </c>
      <c r="FU37" s="37"/>
      <c r="FV37" s="37"/>
      <c r="FW37" s="19" t="s">
        <v>79</v>
      </c>
      <c r="FX37" s="32">
        <f t="shared" si="293"/>
        <v>21.593871098419811</v>
      </c>
      <c r="FY37" s="32">
        <f t="shared" si="293"/>
        <v>0</v>
      </c>
      <c r="FZ37" s="32">
        <f t="shared" si="293"/>
        <v>0</v>
      </c>
      <c r="GA37" s="32">
        <f t="shared" si="293"/>
        <v>21.593871098419811</v>
      </c>
      <c r="GB37" s="32">
        <f t="shared" si="293"/>
        <v>32.5859319042858</v>
      </c>
      <c r="GC37" s="32">
        <f t="shared" si="293"/>
        <v>2.5496019427463814</v>
      </c>
      <c r="GD37" s="32">
        <f t="shared" si="293"/>
        <v>0.11002600506500038</v>
      </c>
      <c r="GE37" s="32">
        <f t="shared" si="293"/>
        <v>35.025507841967183</v>
      </c>
      <c r="GF37" s="37"/>
      <c r="GG37" s="37"/>
      <c r="GH37" s="19" t="s">
        <v>79</v>
      </c>
      <c r="GI37" s="32">
        <f t="shared" ref="GI37:GW37" si="298">SUM(GI33:GI36)</f>
        <v>31.541435275298706</v>
      </c>
      <c r="GJ37" s="32">
        <f t="shared" si="298"/>
        <v>0</v>
      </c>
      <c r="GK37" s="32">
        <f t="shared" si="298"/>
        <v>0</v>
      </c>
      <c r="GL37" s="32">
        <f t="shared" si="298"/>
        <v>31.541435275298706</v>
      </c>
      <c r="GM37" s="32">
        <f t="shared" si="298"/>
        <v>50.277669901865437</v>
      </c>
      <c r="GN37" s="32">
        <f t="shared" si="298"/>
        <v>1.4070541787990003</v>
      </c>
      <c r="GO37" s="32">
        <f t="shared" si="298"/>
        <v>3.7670203614329942</v>
      </c>
      <c r="GP37" s="32">
        <f t="shared" si="298"/>
        <v>47.917703719231447</v>
      </c>
      <c r="GQ37" s="37"/>
      <c r="GR37" s="37"/>
      <c r="GS37" s="19" t="s">
        <v>79</v>
      </c>
      <c r="GT37" s="32">
        <f t="shared" si="298"/>
        <v>135768.35311320046</v>
      </c>
      <c r="GU37" s="32">
        <f t="shared" si="298"/>
        <v>7835.8392643971747</v>
      </c>
      <c r="GV37" s="32">
        <f t="shared" si="298"/>
        <v>5186.6120379301838</v>
      </c>
      <c r="GW37" s="32">
        <f t="shared" si="298"/>
        <v>138417.58033966742</v>
      </c>
    </row>
    <row r="38" spans="1:205" x14ac:dyDescent="0.3">
      <c r="A38" s="21"/>
      <c r="B38" s="22" t="s">
        <v>80</v>
      </c>
      <c r="C38" s="22"/>
      <c r="D38" s="23">
        <f>D11+D18+D22+D28+D29+D31+D37</f>
        <v>162988.99999894129</v>
      </c>
      <c r="E38" s="23">
        <f t="shared" ref="E38:V38" si="299">E11+E18+E22+E28+E29+E31+E37</f>
        <v>32453.691410280251</v>
      </c>
      <c r="F38" s="23">
        <f t="shared" si="299"/>
        <v>32453.691410280237</v>
      </c>
      <c r="G38" s="23">
        <f t="shared" si="299"/>
        <v>162988.99999894132</v>
      </c>
      <c r="H38" s="23">
        <f t="shared" si="299"/>
        <v>83743.00000032167</v>
      </c>
      <c r="I38" s="23">
        <f t="shared" si="299"/>
        <v>2299.4071373148777</v>
      </c>
      <c r="J38" s="23">
        <f t="shared" si="299"/>
        <v>2299.4071373148836</v>
      </c>
      <c r="K38" s="23">
        <f t="shared" si="299"/>
        <v>83743.00000032167</v>
      </c>
      <c r="L38" s="21"/>
      <c r="M38" s="22" t="s">
        <v>80</v>
      </c>
      <c r="N38" s="22"/>
      <c r="O38" s="23">
        <f t="shared" si="299"/>
        <v>78437.999998863073</v>
      </c>
      <c r="P38" s="23">
        <f t="shared" si="299"/>
        <v>3807.4969164105182</v>
      </c>
      <c r="Q38" s="23">
        <f t="shared" si="299"/>
        <v>3807.496916410516</v>
      </c>
      <c r="R38" s="23">
        <f t="shared" si="299"/>
        <v>78437.999998863088</v>
      </c>
      <c r="S38" s="23">
        <f t="shared" si="299"/>
        <v>94171.000000300555</v>
      </c>
      <c r="T38" s="23">
        <f t="shared" si="299"/>
        <v>11590.402514733401</v>
      </c>
      <c r="U38" s="23">
        <f t="shared" si="299"/>
        <v>11590.402514733385</v>
      </c>
      <c r="V38" s="23">
        <f t="shared" si="299"/>
        <v>94171.000000300584</v>
      </c>
      <c r="W38" s="21"/>
      <c r="X38" s="22" t="s">
        <v>80</v>
      </c>
      <c r="Y38" s="22"/>
      <c r="Z38" s="23">
        <f t="shared" ref="Z38:AG38" si="300">Z11+Z18+Z22+Z28+Z29+Z31+Z37</f>
        <v>135193.99999852991</v>
      </c>
      <c r="AA38" s="23">
        <f t="shared" si="300"/>
        <v>5950.7570556000965</v>
      </c>
      <c r="AB38" s="23">
        <f t="shared" si="300"/>
        <v>5950.7570556001001</v>
      </c>
      <c r="AC38" s="23">
        <f t="shared" si="300"/>
        <v>135193.99999852991</v>
      </c>
      <c r="AD38" s="23">
        <f t="shared" si="300"/>
        <v>3702.0000000624959</v>
      </c>
      <c r="AE38" s="23">
        <f t="shared" si="300"/>
        <v>17.264481338217021</v>
      </c>
      <c r="AF38" s="23">
        <f t="shared" si="300"/>
        <v>17.26448133821696</v>
      </c>
      <c r="AG38" s="23">
        <f t="shared" si="300"/>
        <v>3702.0000000624955</v>
      </c>
      <c r="AH38" s="21"/>
      <c r="AI38" s="22" t="s">
        <v>80</v>
      </c>
      <c r="AJ38" s="22"/>
      <c r="AK38" s="23">
        <f>AK11+AK18+AK22+AK28+AK29+AK31+AK37</f>
        <v>196024.0000001702</v>
      </c>
      <c r="AL38" s="23">
        <f>AL11+AL18+AL22+AL28+AL29+AL31+AL37</f>
        <v>1224.1432175864813</v>
      </c>
      <c r="AM38" s="23">
        <f>AM11+AM18+AM22+AM28+AM29+AM31+AM37</f>
        <v>1224.1432175864884</v>
      </c>
      <c r="AN38" s="23">
        <f>AN11+AN18+AN22+AN28+AN29+AN31+AN37</f>
        <v>196024.00000017017</v>
      </c>
      <c r="AO38" s="23">
        <f t="shared" ref="AO38:AR38" si="301">AO11+AO18+AO22+AO28+AO29+AO31+AO37</f>
        <v>44211.999999995969</v>
      </c>
      <c r="AP38" s="23">
        <f t="shared" si="301"/>
        <v>1664.65416456816</v>
      </c>
      <c r="AQ38" s="23">
        <f t="shared" si="301"/>
        <v>1664.6541645681609</v>
      </c>
      <c r="AR38" s="23">
        <f t="shared" si="301"/>
        <v>44211.999999995962</v>
      </c>
      <c r="AS38" s="21"/>
      <c r="AT38" s="22" t="s">
        <v>80</v>
      </c>
      <c r="AU38" s="22"/>
      <c r="AV38" s="23">
        <f>AV11+AV18+AV22+AV28+AV29+AV31+AV37</f>
        <v>55673.000000552856</v>
      </c>
      <c r="AW38" s="23">
        <f>AW11+AW18+AW22+AW28+AW29+AW31+AW37</f>
        <v>6042.8762384072816</v>
      </c>
      <c r="AX38" s="23">
        <f>AX11+AX18+AX22+AX28+AX29+AX31+AX37</f>
        <v>6042.8762384072852</v>
      </c>
      <c r="AY38" s="23">
        <f>AY11+AY18+AY22+AY28+AY29+AY31+AY37</f>
        <v>55673.000000552849</v>
      </c>
      <c r="AZ38" s="23">
        <f t="shared" ref="AZ38:BC38" si="302">AZ11+AZ18+AZ22+AZ28+AZ29+AZ31+AZ37</f>
        <v>222235.99999998888</v>
      </c>
      <c r="BA38" s="23">
        <f t="shared" si="302"/>
        <v>18156.735145357867</v>
      </c>
      <c r="BB38" s="23">
        <f t="shared" si="302"/>
        <v>18156.735145357863</v>
      </c>
      <c r="BC38" s="23">
        <f t="shared" si="302"/>
        <v>222235.99999998891</v>
      </c>
      <c r="BD38" s="21"/>
      <c r="BE38" s="22" t="s">
        <v>80</v>
      </c>
      <c r="BF38" s="22"/>
      <c r="BG38" s="23">
        <f t="shared" ref="BG38:BY38" si="303">BG11+BG18+BG22+BG28+BG29+BG31+BG37</f>
        <v>79706.000002617438</v>
      </c>
      <c r="BH38" s="23">
        <f t="shared" si="303"/>
        <v>666.49348933385033</v>
      </c>
      <c r="BI38" s="23">
        <f t="shared" si="303"/>
        <v>666.49348933384476</v>
      </c>
      <c r="BJ38" s="23">
        <f t="shared" si="303"/>
        <v>79706.000002617453</v>
      </c>
      <c r="BK38" s="23">
        <f t="shared" si="303"/>
        <v>191791.00000049261</v>
      </c>
      <c r="BL38" s="23">
        <f t="shared" si="303"/>
        <v>1437.2899854194623</v>
      </c>
      <c r="BM38" s="23">
        <f t="shared" si="303"/>
        <v>1437.2899854196653</v>
      </c>
      <c r="BN38" s="23">
        <f t="shared" si="303"/>
        <v>191791.00000049264</v>
      </c>
      <c r="BO38" s="21"/>
      <c r="BP38" s="22" t="s">
        <v>80</v>
      </c>
      <c r="BQ38" s="22"/>
      <c r="BR38" s="23">
        <f t="shared" si="303"/>
        <v>38862.99999885611</v>
      </c>
      <c r="BS38" s="23">
        <f t="shared" si="303"/>
        <v>598.61025374330393</v>
      </c>
      <c r="BT38" s="23">
        <f t="shared" si="303"/>
        <v>598.61025374330609</v>
      </c>
      <c r="BU38" s="23">
        <f t="shared" si="303"/>
        <v>38862.99999885611</v>
      </c>
      <c r="BV38" s="23">
        <f t="shared" si="303"/>
        <v>308252.00000047754</v>
      </c>
      <c r="BW38" s="23">
        <f t="shared" si="303"/>
        <v>2268.9374681039708</v>
      </c>
      <c r="BX38" s="23">
        <f t="shared" si="303"/>
        <v>2268.9374681039726</v>
      </c>
      <c r="BY38" s="23">
        <f t="shared" si="303"/>
        <v>308252.00000047765</v>
      </c>
      <c r="BZ38" s="21"/>
      <c r="CA38" s="22" t="s">
        <v>80</v>
      </c>
      <c r="CB38" s="22"/>
      <c r="CC38" s="23">
        <f>CC11+CC18+CC22+CC28+CC29+CC31+CC37</f>
        <v>307689.28928458021</v>
      </c>
      <c r="CD38" s="23">
        <f>CD11+CD18+CD22+CD28+CD29+CD31+CD37</f>
        <v>14119.02431514767</v>
      </c>
      <c r="CE38" s="23">
        <f>CE11+CE18+CE22+CE28+CE29+CE31+CE37</f>
        <v>14119.024315147653</v>
      </c>
      <c r="CF38" s="23">
        <f>CF11+CF18+CF22+CF28+CF29+CF31+CF37</f>
        <v>307689.28928458021</v>
      </c>
      <c r="CG38" s="23">
        <f t="shared" ref="CG38:CJ38" si="304">CG11+CG18+CG22+CG28+CG29+CG31+CG37</f>
        <v>22326.999999885415</v>
      </c>
      <c r="CH38" s="23">
        <f t="shared" si="304"/>
        <v>14822.838740224892</v>
      </c>
      <c r="CI38" s="23">
        <f t="shared" si="304"/>
        <v>14822.838740224894</v>
      </c>
      <c r="CJ38" s="23">
        <f t="shared" si="304"/>
        <v>22326.999999885415</v>
      </c>
      <c r="CK38" s="21"/>
      <c r="CL38" s="22" t="s">
        <v>80</v>
      </c>
      <c r="CM38" s="22"/>
      <c r="CN38" s="23">
        <f t="shared" ref="CN38:DF38" si="305">CN11+CN18+CN22+CN28+CN29+CN31+CN37</f>
        <v>22429.000001055967</v>
      </c>
      <c r="CO38" s="23">
        <f t="shared" si="305"/>
        <v>933.55223378255891</v>
      </c>
      <c r="CP38" s="23">
        <f t="shared" si="305"/>
        <v>933.55223378255982</v>
      </c>
      <c r="CQ38" s="23">
        <f t="shared" si="305"/>
        <v>22429.000001055967</v>
      </c>
      <c r="CR38" s="23">
        <f t="shared" si="305"/>
        <v>21080.999999161515</v>
      </c>
      <c r="CS38" s="23">
        <f t="shared" si="305"/>
        <v>2699.3043500421004</v>
      </c>
      <c r="CT38" s="23">
        <f t="shared" si="305"/>
        <v>2699.3043500420999</v>
      </c>
      <c r="CU38" s="23">
        <f t="shared" si="305"/>
        <v>21080.999999161519</v>
      </c>
      <c r="CV38" s="21"/>
      <c r="CW38" s="22" t="s">
        <v>80</v>
      </c>
      <c r="CX38" s="22"/>
      <c r="CY38" s="23">
        <f t="shared" si="305"/>
        <v>16579.000000455188</v>
      </c>
      <c r="CZ38" s="23">
        <f t="shared" si="305"/>
        <v>2411.9346217403991</v>
      </c>
      <c r="DA38" s="23">
        <f t="shared" si="305"/>
        <v>2411.9346217404</v>
      </c>
      <c r="DB38" s="23">
        <f t="shared" si="305"/>
        <v>16579.000000455188</v>
      </c>
      <c r="DC38" s="23">
        <f t="shared" si="305"/>
        <v>155707.00127709669</v>
      </c>
      <c r="DD38" s="23">
        <f t="shared" si="305"/>
        <v>2156.7374736206175</v>
      </c>
      <c r="DE38" s="23">
        <f t="shared" si="305"/>
        <v>2156.7374736206139</v>
      </c>
      <c r="DF38" s="23">
        <f t="shared" si="305"/>
        <v>155707.00127709672</v>
      </c>
      <c r="DG38" s="21"/>
      <c r="DH38" s="22" t="s">
        <v>80</v>
      </c>
      <c r="DI38" s="22"/>
      <c r="DJ38" s="23">
        <f t="shared" ref="DJ38:ET38" si="306">DJ11+DJ18+DJ22+DJ28+DJ29+DJ31+DJ37</f>
        <v>50361.995757051722</v>
      </c>
      <c r="DK38" s="23">
        <f t="shared" si="306"/>
        <v>1278.5588094027084</v>
      </c>
      <c r="DL38" s="23">
        <f t="shared" si="306"/>
        <v>1278.5588094027082</v>
      </c>
      <c r="DM38" s="23">
        <f t="shared" si="306"/>
        <v>50361.995757051729</v>
      </c>
      <c r="DN38" s="23">
        <f t="shared" si="306"/>
        <v>342238.99999965221</v>
      </c>
      <c r="DO38" s="23">
        <f t="shared" si="306"/>
        <v>60112.215606301696</v>
      </c>
      <c r="DP38" s="23">
        <f t="shared" si="306"/>
        <v>60112.215606301681</v>
      </c>
      <c r="DQ38" s="23">
        <f t="shared" si="306"/>
        <v>342238.99999965227</v>
      </c>
      <c r="DR38" s="21"/>
      <c r="DS38" s="22" t="s">
        <v>80</v>
      </c>
      <c r="DT38" s="22"/>
      <c r="DU38" s="23">
        <f t="shared" si="306"/>
        <v>7096.0000001553644</v>
      </c>
      <c r="DV38" s="23">
        <f t="shared" si="306"/>
        <v>326.46854313604848</v>
      </c>
      <c r="DW38" s="23">
        <f t="shared" si="306"/>
        <v>326.46854313604859</v>
      </c>
      <c r="DX38" s="23">
        <f t="shared" si="306"/>
        <v>7096.0000001553644</v>
      </c>
      <c r="DY38" s="23">
        <f t="shared" si="306"/>
        <v>130057.99999996139</v>
      </c>
      <c r="DZ38" s="23">
        <f t="shared" si="306"/>
        <v>1722.6806299047169</v>
      </c>
      <c r="EA38" s="23">
        <f t="shared" si="306"/>
        <v>1722.6806299047198</v>
      </c>
      <c r="EB38" s="23">
        <f t="shared" si="306"/>
        <v>130057.99999996138</v>
      </c>
      <c r="EC38" s="21"/>
      <c r="ED38" s="22" t="s">
        <v>80</v>
      </c>
      <c r="EE38" s="22"/>
      <c r="EF38" s="23">
        <f t="shared" ref="EF38:EI38" si="307">EF11+EF18+EF22+EF28+EF29+EF31+EF37</f>
        <v>112079.00000031128</v>
      </c>
      <c r="EG38" s="23">
        <f t="shared" si="307"/>
        <v>4090.6683239791773</v>
      </c>
      <c r="EH38" s="23">
        <f t="shared" si="307"/>
        <v>4090.6683239791769</v>
      </c>
      <c r="EI38" s="23">
        <f t="shared" si="307"/>
        <v>112079.00000031128</v>
      </c>
      <c r="EJ38" s="23">
        <f t="shared" si="306"/>
        <v>10486.000000487706</v>
      </c>
      <c r="EK38" s="23">
        <f t="shared" si="306"/>
        <v>385.52305378555894</v>
      </c>
      <c r="EL38" s="23">
        <f t="shared" si="306"/>
        <v>385.523053785559</v>
      </c>
      <c r="EM38" s="23">
        <f t="shared" si="306"/>
        <v>10486.000000487706</v>
      </c>
      <c r="EN38" s="21"/>
      <c r="EO38" s="22" t="s">
        <v>80</v>
      </c>
      <c r="EP38" s="22"/>
      <c r="EQ38" s="23">
        <f t="shared" si="306"/>
        <v>240927.99999956251</v>
      </c>
      <c r="ER38" s="23">
        <f t="shared" si="306"/>
        <v>16394.433205705129</v>
      </c>
      <c r="ES38" s="23">
        <f t="shared" si="306"/>
        <v>16394.433205705158</v>
      </c>
      <c r="ET38" s="23">
        <f t="shared" si="306"/>
        <v>240927.99999956245</v>
      </c>
      <c r="EU38" s="23">
        <f t="shared" ref="EU38:FP38" si="308">EU11+EU18+EU22+EU28+EU29+EU31+EU37</f>
        <v>53483.000000328175</v>
      </c>
      <c r="EV38" s="23">
        <f t="shared" si="308"/>
        <v>3382.3828917269893</v>
      </c>
      <c r="EW38" s="23">
        <f t="shared" si="308"/>
        <v>3382.3828917269884</v>
      </c>
      <c r="EX38" s="23">
        <f t="shared" si="308"/>
        <v>53483.000000328168</v>
      </c>
      <c r="EY38" s="21"/>
      <c r="EZ38" s="22" t="s">
        <v>80</v>
      </c>
      <c r="FA38" s="22"/>
      <c r="FB38" s="23">
        <f t="shared" si="308"/>
        <v>88751.888945670216</v>
      </c>
      <c r="FC38" s="23">
        <f t="shared" si="308"/>
        <v>1400.7138429293152</v>
      </c>
      <c r="FD38" s="23">
        <f t="shared" si="308"/>
        <v>1400.7138429292988</v>
      </c>
      <c r="FE38" s="23">
        <f t="shared" si="308"/>
        <v>88751.888945670216</v>
      </c>
      <c r="FF38" s="23">
        <f t="shared" si="308"/>
        <v>8248.9999999429419</v>
      </c>
      <c r="FG38" s="23">
        <f t="shared" si="308"/>
        <v>5.9874162352057567</v>
      </c>
      <c r="FH38" s="23">
        <f t="shared" si="308"/>
        <v>5.9874162352055214</v>
      </c>
      <c r="FI38" s="23">
        <f t="shared" si="308"/>
        <v>8248.9999999429419</v>
      </c>
      <c r="FJ38" s="21"/>
      <c r="FK38" s="22" t="s">
        <v>80</v>
      </c>
      <c r="FL38" s="22"/>
      <c r="FM38" s="23">
        <f t="shared" si="308"/>
        <v>114.0000004402978</v>
      </c>
      <c r="FN38" s="23">
        <f t="shared" si="308"/>
        <v>4.4236051425232663</v>
      </c>
      <c r="FO38" s="23">
        <f t="shared" si="308"/>
        <v>4.4236051425232672</v>
      </c>
      <c r="FP38" s="23">
        <f t="shared" si="308"/>
        <v>114.00000044029778</v>
      </c>
      <c r="FQ38" s="23">
        <f t="shared" ref="FQ38:GW38" si="309">FQ11+FQ18+FQ22+FQ28+FQ29+FQ31+FQ37</f>
        <v>491.00000012261819</v>
      </c>
      <c r="FR38" s="23">
        <f t="shared" si="309"/>
        <v>12.67473794550596</v>
      </c>
      <c r="FS38" s="23">
        <f t="shared" si="309"/>
        <v>12.67473794550596</v>
      </c>
      <c r="FT38" s="23">
        <f t="shared" si="309"/>
        <v>491.00000012261819</v>
      </c>
      <c r="FU38" s="21"/>
      <c r="FV38" s="22" t="s">
        <v>80</v>
      </c>
      <c r="FW38" s="22"/>
      <c r="FX38" s="23">
        <f t="shared" si="309"/>
        <v>111.99999985548352</v>
      </c>
      <c r="FY38" s="23">
        <f t="shared" si="309"/>
        <v>3.7548098068601377E-2</v>
      </c>
      <c r="FZ38" s="23">
        <f t="shared" si="309"/>
        <v>3.7548098068597824E-2</v>
      </c>
      <c r="GA38" s="23">
        <f t="shared" si="309"/>
        <v>111.99999985548354</v>
      </c>
      <c r="GB38" s="23">
        <f t="shared" si="309"/>
        <v>1483.0000002200056</v>
      </c>
      <c r="GC38" s="23">
        <f t="shared" si="309"/>
        <v>38.157200104682801</v>
      </c>
      <c r="GD38" s="23">
        <f t="shared" si="309"/>
        <v>38.157200104682822</v>
      </c>
      <c r="GE38" s="23">
        <f t="shared" si="309"/>
        <v>1483.0000002200056</v>
      </c>
      <c r="GF38" s="21"/>
      <c r="GG38" s="22" t="s">
        <v>80</v>
      </c>
      <c r="GH38" s="22"/>
      <c r="GI38" s="23">
        <f t="shared" si="309"/>
        <v>32.002578929104708</v>
      </c>
      <c r="GJ38" s="23">
        <f t="shared" si="309"/>
        <v>0</v>
      </c>
      <c r="GK38" s="23">
        <f t="shared" si="309"/>
        <v>0</v>
      </c>
      <c r="GL38" s="23">
        <f t="shared" si="309"/>
        <v>32.002578929104708</v>
      </c>
      <c r="GM38" s="23">
        <f t="shared" si="309"/>
        <v>491.99999942450688</v>
      </c>
      <c r="GN38" s="23">
        <f t="shared" si="309"/>
        <v>8.3929855264765791</v>
      </c>
      <c r="GO38" s="23">
        <f t="shared" si="309"/>
        <v>8.3929855264765845</v>
      </c>
      <c r="GP38" s="23">
        <f t="shared" si="309"/>
        <v>491.99999942450694</v>
      </c>
      <c r="GQ38" s="21"/>
      <c r="GR38" s="22" t="s">
        <v>80</v>
      </c>
      <c r="GS38" s="22"/>
      <c r="GT38" s="23">
        <f t="shared" si="309"/>
        <v>3287262.9978445219</v>
      </c>
      <c r="GU38" s="23">
        <f t="shared" si="309"/>
        <v>214485.46961267979</v>
      </c>
      <c r="GV38" s="23">
        <f t="shared" si="309"/>
        <v>214485.46961267991</v>
      </c>
      <c r="GW38" s="23">
        <f t="shared" si="309"/>
        <v>3287262.9978445219</v>
      </c>
    </row>
    <row r="39" spans="1:205" ht="15" customHeight="1" x14ac:dyDescent="0.3">
      <c r="A39" s="63" t="s">
        <v>84</v>
      </c>
      <c r="B39" s="63"/>
      <c r="C39" s="63"/>
      <c r="D39" s="63"/>
      <c r="E39" s="63"/>
      <c r="F39" s="63"/>
      <c r="G39" s="63"/>
      <c r="H39" s="63"/>
      <c r="I39" s="63"/>
      <c r="J39" s="63"/>
      <c r="K39" s="63"/>
      <c r="L39" s="63" t="s">
        <v>84</v>
      </c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 t="s">
        <v>84</v>
      </c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 t="s">
        <v>84</v>
      </c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 t="s">
        <v>84</v>
      </c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 t="s">
        <v>84</v>
      </c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 t="s">
        <v>84</v>
      </c>
      <c r="BP39" s="63"/>
      <c r="BQ39" s="63"/>
      <c r="BR39" s="63"/>
      <c r="BS39" s="63"/>
      <c r="BT39" s="63"/>
      <c r="BU39" s="63"/>
      <c r="BV39" s="63"/>
      <c r="BW39" s="63"/>
      <c r="BX39" s="63"/>
      <c r="BY39" s="63"/>
      <c r="BZ39" s="63" t="s">
        <v>84</v>
      </c>
      <c r="CA39" s="63"/>
      <c r="CB39" s="63"/>
      <c r="CC39" s="63"/>
      <c r="CD39" s="63"/>
      <c r="CE39" s="63"/>
      <c r="CF39" s="63"/>
      <c r="CG39" s="63"/>
      <c r="CH39" s="63"/>
      <c r="CI39" s="63"/>
      <c r="CJ39" s="63"/>
      <c r="CK39" s="63" t="s">
        <v>84</v>
      </c>
      <c r="CL39" s="63"/>
      <c r="CM39" s="63"/>
      <c r="CN39" s="63"/>
      <c r="CO39" s="63"/>
      <c r="CP39" s="63"/>
      <c r="CQ39" s="63"/>
      <c r="CR39" s="63"/>
      <c r="CS39" s="63"/>
      <c r="CT39" s="63"/>
      <c r="CU39" s="63"/>
      <c r="CV39" s="63" t="s">
        <v>84</v>
      </c>
      <c r="CW39" s="63"/>
      <c r="CX39" s="63"/>
      <c r="CY39" s="63"/>
      <c r="CZ39" s="63"/>
      <c r="DA39" s="63"/>
      <c r="DB39" s="63"/>
      <c r="DC39" s="63"/>
      <c r="DD39" s="63"/>
      <c r="DE39" s="63"/>
      <c r="DF39" s="63"/>
      <c r="DG39" s="63" t="s">
        <v>84</v>
      </c>
      <c r="DH39" s="63"/>
      <c r="DI39" s="63"/>
      <c r="DJ39" s="63"/>
      <c r="DK39" s="63"/>
      <c r="DL39" s="63"/>
      <c r="DM39" s="63"/>
      <c r="DN39" s="63"/>
      <c r="DO39" s="63"/>
      <c r="DP39" s="63"/>
      <c r="DQ39" s="63"/>
      <c r="DR39" s="63" t="s">
        <v>84</v>
      </c>
      <c r="DS39" s="63"/>
      <c r="DT39" s="63"/>
      <c r="DU39" s="63"/>
      <c r="DV39" s="63"/>
      <c r="DW39" s="63"/>
      <c r="DX39" s="63"/>
      <c r="DY39" s="63"/>
      <c r="DZ39" s="63"/>
      <c r="EA39" s="63"/>
      <c r="EB39" s="63"/>
      <c r="EC39" s="63" t="s">
        <v>84</v>
      </c>
      <c r="ED39" s="63"/>
      <c r="EE39" s="63"/>
      <c r="EF39" s="63"/>
      <c r="EG39" s="63"/>
      <c r="EH39" s="63"/>
      <c r="EI39" s="63"/>
      <c r="EJ39" s="63"/>
      <c r="EK39" s="63"/>
      <c r="EL39" s="63"/>
      <c r="EM39" s="63"/>
      <c r="EN39" s="63" t="s">
        <v>84</v>
      </c>
      <c r="EO39" s="63"/>
      <c r="EP39" s="63"/>
      <c r="EQ39" s="63"/>
      <c r="ER39" s="63"/>
      <c r="ES39" s="63"/>
      <c r="ET39" s="63"/>
      <c r="EU39" s="63"/>
      <c r="EV39" s="63"/>
      <c r="EW39" s="63"/>
      <c r="EX39" s="63"/>
      <c r="EY39" s="63" t="s">
        <v>84</v>
      </c>
      <c r="EZ39" s="63"/>
      <c r="FA39" s="63"/>
      <c r="FB39" s="63"/>
      <c r="FC39" s="63"/>
      <c r="FD39" s="63"/>
      <c r="FE39" s="63"/>
      <c r="FF39" s="63"/>
      <c r="FG39" s="63"/>
      <c r="FH39" s="63"/>
      <c r="FI39" s="63"/>
      <c r="FJ39" s="63" t="s">
        <v>84</v>
      </c>
      <c r="FK39" s="63"/>
      <c r="FL39" s="63"/>
      <c r="FM39" s="63"/>
      <c r="FN39" s="63"/>
      <c r="FO39" s="63"/>
      <c r="FP39" s="63"/>
      <c r="FQ39" s="63"/>
      <c r="FR39" s="63"/>
      <c r="FS39" s="63"/>
      <c r="FT39" s="63"/>
      <c r="FU39" s="63" t="s">
        <v>84</v>
      </c>
      <c r="FV39" s="63"/>
      <c r="FW39" s="63"/>
      <c r="FX39" s="63"/>
      <c r="FY39" s="63"/>
      <c r="FZ39" s="63"/>
      <c r="GA39" s="63"/>
      <c r="GB39" s="63"/>
      <c r="GC39" s="63"/>
      <c r="GD39" s="63"/>
      <c r="GE39" s="63"/>
      <c r="GF39" s="63" t="s">
        <v>84</v>
      </c>
      <c r="GG39" s="63"/>
      <c r="GH39" s="63"/>
      <c r="GI39" s="63"/>
      <c r="GJ39" s="63"/>
      <c r="GK39" s="63"/>
      <c r="GL39" s="63"/>
      <c r="GM39" s="63"/>
      <c r="GN39" s="63"/>
      <c r="GO39" s="63"/>
      <c r="GP39" s="63"/>
      <c r="GQ39" s="65" t="s">
        <v>84</v>
      </c>
      <c r="GR39" s="65"/>
      <c r="GS39" s="65"/>
      <c r="GT39" s="65"/>
      <c r="GU39" s="65"/>
      <c r="GV39" s="65"/>
      <c r="GW39" s="65"/>
    </row>
    <row r="40" spans="1:205" x14ac:dyDescent="0.3">
      <c r="A40" s="64" t="s">
        <v>86</v>
      </c>
      <c r="B40" s="64"/>
      <c r="C40" s="64"/>
      <c r="D40" s="64"/>
      <c r="E40" s="64"/>
      <c r="F40" s="64"/>
      <c r="G40" s="64"/>
      <c r="H40" s="64"/>
      <c r="I40" s="64"/>
      <c r="J40" s="64"/>
      <c r="K40" s="64"/>
      <c r="L40" s="64" t="s">
        <v>86</v>
      </c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 t="s">
        <v>86</v>
      </c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 t="s">
        <v>86</v>
      </c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 t="s">
        <v>86</v>
      </c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 t="s">
        <v>86</v>
      </c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 t="s">
        <v>86</v>
      </c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 t="s">
        <v>86</v>
      </c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 t="s">
        <v>86</v>
      </c>
      <c r="CL40" s="64"/>
      <c r="CM40" s="64"/>
      <c r="CN40" s="64"/>
      <c r="CO40" s="64"/>
      <c r="CP40" s="64"/>
      <c r="CQ40" s="64"/>
      <c r="CR40" s="64"/>
      <c r="CS40" s="64"/>
      <c r="CT40" s="64"/>
      <c r="CU40" s="64"/>
      <c r="CV40" s="64" t="s">
        <v>86</v>
      </c>
      <c r="CW40" s="64"/>
      <c r="CX40" s="64"/>
      <c r="CY40" s="64"/>
      <c r="CZ40" s="64"/>
      <c r="DA40" s="64"/>
      <c r="DB40" s="64"/>
      <c r="DC40" s="64"/>
      <c r="DD40" s="64"/>
      <c r="DE40" s="64"/>
      <c r="DF40" s="64"/>
      <c r="DG40" s="64" t="s">
        <v>86</v>
      </c>
      <c r="DH40" s="64"/>
      <c r="DI40" s="64"/>
      <c r="DJ40" s="64"/>
      <c r="DK40" s="64"/>
      <c r="DL40" s="64"/>
      <c r="DM40" s="64"/>
      <c r="DN40" s="64"/>
      <c r="DO40" s="64"/>
      <c r="DP40" s="64"/>
      <c r="DQ40" s="64"/>
      <c r="DR40" s="64" t="s">
        <v>86</v>
      </c>
      <c r="DS40" s="64"/>
      <c r="DT40" s="64"/>
      <c r="DU40" s="64"/>
      <c r="DV40" s="64"/>
      <c r="DW40" s="64"/>
      <c r="DX40" s="64"/>
      <c r="DY40" s="64"/>
      <c r="DZ40" s="64"/>
      <c r="EA40" s="64"/>
      <c r="EB40" s="64"/>
      <c r="EC40" s="64" t="s">
        <v>86</v>
      </c>
      <c r="ED40" s="64"/>
      <c r="EE40" s="64"/>
      <c r="EF40" s="64"/>
      <c r="EG40" s="64"/>
      <c r="EH40" s="64"/>
      <c r="EI40" s="64"/>
      <c r="EJ40" s="64"/>
      <c r="EK40" s="64"/>
      <c r="EL40" s="64"/>
      <c r="EM40" s="64"/>
      <c r="EN40" s="64" t="s">
        <v>86</v>
      </c>
      <c r="EO40" s="64"/>
      <c r="EP40" s="64"/>
      <c r="EQ40" s="64"/>
      <c r="ER40" s="64"/>
      <c r="ES40" s="64"/>
      <c r="ET40" s="64"/>
      <c r="EU40" s="64"/>
      <c r="EV40" s="64"/>
      <c r="EW40" s="64"/>
      <c r="EX40" s="64"/>
      <c r="EY40" s="64" t="s">
        <v>86</v>
      </c>
      <c r="EZ40" s="64"/>
      <c r="FA40" s="64"/>
      <c r="FB40" s="64"/>
      <c r="FC40" s="64"/>
      <c r="FD40" s="64"/>
      <c r="FE40" s="64"/>
      <c r="FF40" s="64"/>
      <c r="FG40" s="64"/>
      <c r="FH40" s="64"/>
      <c r="FI40" s="64"/>
      <c r="FJ40" s="64" t="s">
        <v>86</v>
      </c>
      <c r="FK40" s="64"/>
      <c r="FL40" s="64"/>
      <c r="FM40" s="64"/>
      <c r="FN40" s="64"/>
      <c r="FO40" s="64"/>
      <c r="FP40" s="64"/>
      <c r="FQ40" s="64"/>
      <c r="FR40" s="64"/>
      <c r="FS40" s="64"/>
      <c r="FT40" s="64"/>
      <c r="FU40" s="64" t="s">
        <v>86</v>
      </c>
      <c r="FV40" s="64"/>
      <c r="FW40" s="64"/>
      <c r="FX40" s="64"/>
      <c r="FY40" s="64"/>
      <c r="FZ40" s="64"/>
      <c r="GA40" s="64"/>
      <c r="GB40" s="64"/>
      <c r="GC40" s="64"/>
      <c r="GD40" s="64"/>
      <c r="GE40" s="64"/>
      <c r="GF40" s="64" t="s">
        <v>86</v>
      </c>
      <c r="GG40" s="64"/>
      <c r="GH40" s="64"/>
      <c r="GI40" s="64"/>
      <c r="GJ40" s="64"/>
      <c r="GK40" s="64"/>
      <c r="GL40" s="64"/>
      <c r="GM40" s="64"/>
      <c r="GN40" s="64"/>
      <c r="GO40" s="64"/>
      <c r="GP40" s="64"/>
      <c r="GQ40" s="66" t="s">
        <v>86</v>
      </c>
      <c r="GR40" s="66"/>
      <c r="GS40" s="66"/>
      <c r="GT40" s="66"/>
      <c r="GU40" s="66"/>
      <c r="GV40" s="66"/>
      <c r="GW40" s="66"/>
    </row>
  </sheetData>
  <mergeCells count="455">
    <mergeCell ref="GQ39:GW39"/>
    <mergeCell ref="GQ40:GW40"/>
    <mergeCell ref="FJ39:FT39"/>
    <mergeCell ref="FJ40:FT40"/>
    <mergeCell ref="FU39:GE39"/>
    <mergeCell ref="FU40:GE40"/>
    <mergeCell ref="GF39:GP39"/>
    <mergeCell ref="GF40:GP40"/>
    <mergeCell ref="DG39:DQ39"/>
    <mergeCell ref="DG40:DQ40"/>
    <mergeCell ref="DR39:EB39"/>
    <mergeCell ref="DR40:EB40"/>
    <mergeCell ref="EC39:EM39"/>
    <mergeCell ref="EC40:EM40"/>
    <mergeCell ref="EN39:EX39"/>
    <mergeCell ref="EN40:EX40"/>
    <mergeCell ref="EY39:FI39"/>
    <mergeCell ref="EY40:FI40"/>
    <mergeCell ref="BD39:BN39"/>
    <mergeCell ref="BD40:BN40"/>
    <mergeCell ref="BO39:BY39"/>
    <mergeCell ref="BO40:BY40"/>
    <mergeCell ref="BZ39:CJ39"/>
    <mergeCell ref="BZ40:CJ40"/>
    <mergeCell ref="CK39:CU39"/>
    <mergeCell ref="CK40:CU40"/>
    <mergeCell ref="CV39:DF39"/>
    <mergeCell ref="CV40:DF40"/>
    <mergeCell ref="A39:K39"/>
    <mergeCell ref="A40:K40"/>
    <mergeCell ref="L39:V39"/>
    <mergeCell ref="L40:V40"/>
    <mergeCell ref="W39:AG39"/>
    <mergeCell ref="W40:AG40"/>
    <mergeCell ref="AH39:AR39"/>
    <mergeCell ref="AH40:AR40"/>
    <mergeCell ref="AS39:BC39"/>
    <mergeCell ref="AS40:BC40"/>
    <mergeCell ref="FJ1:FT1"/>
    <mergeCell ref="FJ2:FT2"/>
    <mergeCell ref="FJ3:FT3"/>
    <mergeCell ref="FU1:GE1"/>
    <mergeCell ref="FU2:GE2"/>
    <mergeCell ref="FU3:GE3"/>
    <mergeCell ref="GF1:GP1"/>
    <mergeCell ref="GF2:GP2"/>
    <mergeCell ref="GF3:GP3"/>
    <mergeCell ref="EC1:EM1"/>
    <mergeCell ref="EC2:EM2"/>
    <mergeCell ref="EC3:EM3"/>
    <mergeCell ref="EN1:EX1"/>
    <mergeCell ref="EN2:EX2"/>
    <mergeCell ref="EN3:EX3"/>
    <mergeCell ref="EY1:FI1"/>
    <mergeCell ref="EY2:FI2"/>
    <mergeCell ref="EY3:FI3"/>
    <mergeCell ref="CV1:DF1"/>
    <mergeCell ref="CV2:DF2"/>
    <mergeCell ref="CV3:DF3"/>
    <mergeCell ref="DG1:DQ1"/>
    <mergeCell ref="DG2:DQ2"/>
    <mergeCell ref="DG3:DQ3"/>
    <mergeCell ref="DR1:EB1"/>
    <mergeCell ref="DR2:EB2"/>
    <mergeCell ref="DR3:EB3"/>
    <mergeCell ref="BO1:BY1"/>
    <mergeCell ref="BO2:BY2"/>
    <mergeCell ref="BO3:BY3"/>
    <mergeCell ref="BZ1:CJ1"/>
    <mergeCell ref="BZ2:CJ2"/>
    <mergeCell ref="BZ3:CJ3"/>
    <mergeCell ref="CK1:CU1"/>
    <mergeCell ref="CK2:CU2"/>
    <mergeCell ref="CK3:CU3"/>
    <mergeCell ref="AT33:AT37"/>
    <mergeCell ref="BD33:BD37"/>
    <mergeCell ref="BE33:BE37"/>
    <mergeCell ref="A33:A37"/>
    <mergeCell ref="B33:B37"/>
    <mergeCell ref="A1:K1"/>
    <mergeCell ref="A2:K2"/>
    <mergeCell ref="A3:K3"/>
    <mergeCell ref="L1:V1"/>
    <mergeCell ref="L2:V2"/>
    <mergeCell ref="L3:V3"/>
    <mergeCell ref="W1:AG1"/>
    <mergeCell ref="W2:AG2"/>
    <mergeCell ref="W3:AG3"/>
    <mergeCell ref="AH1:AR1"/>
    <mergeCell ref="AH2:AR2"/>
    <mergeCell ref="AH3:AR3"/>
    <mergeCell ref="AS1:BC1"/>
    <mergeCell ref="AS2:BC2"/>
    <mergeCell ref="AS3:BC3"/>
    <mergeCell ref="BD1:BN1"/>
    <mergeCell ref="BD2:BN2"/>
    <mergeCell ref="BD3:BN3"/>
    <mergeCell ref="AH33:AH37"/>
    <mergeCell ref="GG33:GG37"/>
    <mergeCell ref="EC33:EC37"/>
    <mergeCell ref="ED33:ED37"/>
    <mergeCell ref="EN33:EN37"/>
    <mergeCell ref="EO33:EO37"/>
    <mergeCell ref="EY33:EY37"/>
    <mergeCell ref="EZ33:EZ37"/>
    <mergeCell ref="FJ33:FJ37"/>
    <mergeCell ref="FK33:FK37"/>
    <mergeCell ref="FU33:FU37"/>
    <mergeCell ref="GF33:GF37"/>
    <mergeCell ref="L33:L37"/>
    <mergeCell ref="M33:M37"/>
    <mergeCell ref="W33:W37"/>
    <mergeCell ref="X33:X37"/>
    <mergeCell ref="FJ31:FJ32"/>
    <mergeCell ref="FK31:FK32"/>
    <mergeCell ref="FU31:FU32"/>
    <mergeCell ref="FV31:FV32"/>
    <mergeCell ref="FV33:FV37"/>
    <mergeCell ref="AI33:AI37"/>
    <mergeCell ref="CV33:CV37"/>
    <mergeCell ref="CW33:CW37"/>
    <mergeCell ref="DG33:DG37"/>
    <mergeCell ref="DH33:DH37"/>
    <mergeCell ref="DR33:DR37"/>
    <mergeCell ref="DS33:DS37"/>
    <mergeCell ref="BO33:BO37"/>
    <mergeCell ref="BP33:BP37"/>
    <mergeCell ref="BZ33:BZ37"/>
    <mergeCell ref="CA33:CA37"/>
    <mergeCell ref="CK33:CK37"/>
    <mergeCell ref="CL33:CL37"/>
    <mergeCell ref="AS33:AS37"/>
    <mergeCell ref="BO31:BO32"/>
    <mergeCell ref="BP31:BP32"/>
    <mergeCell ref="BZ31:BZ32"/>
    <mergeCell ref="CA31:CA32"/>
    <mergeCell ref="CK31:CK32"/>
    <mergeCell ref="CL31:CL32"/>
    <mergeCell ref="AH31:AH32"/>
    <mergeCell ref="AI31:AI32"/>
    <mergeCell ref="AS31:AS32"/>
    <mergeCell ref="AT31:AT32"/>
    <mergeCell ref="BD31:BD32"/>
    <mergeCell ref="BE31:BE32"/>
    <mergeCell ref="GG31:GG32"/>
    <mergeCell ref="EC31:EC32"/>
    <mergeCell ref="ED31:ED32"/>
    <mergeCell ref="EN31:EN32"/>
    <mergeCell ref="EO31:EO32"/>
    <mergeCell ref="EY31:EY32"/>
    <mergeCell ref="EZ31:EZ32"/>
    <mergeCell ref="CV31:CV32"/>
    <mergeCell ref="CW31:CW32"/>
    <mergeCell ref="DG31:DG32"/>
    <mergeCell ref="DH31:DH32"/>
    <mergeCell ref="DR31:DR32"/>
    <mergeCell ref="DS31:DS32"/>
    <mergeCell ref="GF31:GF32"/>
    <mergeCell ref="A31:A32"/>
    <mergeCell ref="B31:B32"/>
    <mergeCell ref="L31:L32"/>
    <mergeCell ref="M31:M32"/>
    <mergeCell ref="W31:W32"/>
    <mergeCell ref="X31:X32"/>
    <mergeCell ref="FJ29:FJ30"/>
    <mergeCell ref="FK29:FK30"/>
    <mergeCell ref="FU29:FU30"/>
    <mergeCell ref="CV29:CV30"/>
    <mergeCell ref="CW29:CW30"/>
    <mergeCell ref="DG29:DG30"/>
    <mergeCell ref="DH29:DH30"/>
    <mergeCell ref="DR29:DR30"/>
    <mergeCell ref="DS29:DS30"/>
    <mergeCell ref="BO29:BO30"/>
    <mergeCell ref="BP29:BP30"/>
    <mergeCell ref="BZ29:BZ30"/>
    <mergeCell ref="CA29:CA30"/>
    <mergeCell ref="CK29:CK30"/>
    <mergeCell ref="CL29:CL30"/>
    <mergeCell ref="AH29:AH30"/>
    <mergeCell ref="AI29:AI30"/>
    <mergeCell ref="AS29:AS30"/>
    <mergeCell ref="FV29:FV30"/>
    <mergeCell ref="GF29:GF30"/>
    <mergeCell ref="GG29:GG30"/>
    <mergeCell ref="EC29:EC30"/>
    <mergeCell ref="ED29:ED30"/>
    <mergeCell ref="EN29:EN30"/>
    <mergeCell ref="EO29:EO30"/>
    <mergeCell ref="EY29:EY30"/>
    <mergeCell ref="EZ29:EZ30"/>
    <mergeCell ref="AT29:AT30"/>
    <mergeCell ref="BD29:BD30"/>
    <mergeCell ref="BE29:BE30"/>
    <mergeCell ref="A29:A30"/>
    <mergeCell ref="B29:B30"/>
    <mergeCell ref="L29:L30"/>
    <mergeCell ref="M29:M30"/>
    <mergeCell ref="W29:W30"/>
    <mergeCell ref="X29:X30"/>
    <mergeCell ref="FJ23:FJ28"/>
    <mergeCell ref="FK23:FK28"/>
    <mergeCell ref="FU23:FU28"/>
    <mergeCell ref="FV23:FV28"/>
    <mergeCell ref="GF23:GF28"/>
    <mergeCell ref="GG23:GG28"/>
    <mergeCell ref="EC23:EC28"/>
    <mergeCell ref="ED23:ED28"/>
    <mergeCell ref="EN23:EN28"/>
    <mergeCell ref="EO23:EO28"/>
    <mergeCell ref="EY23:EY28"/>
    <mergeCell ref="EZ23:EZ28"/>
    <mergeCell ref="CV23:CV28"/>
    <mergeCell ref="CW23:CW28"/>
    <mergeCell ref="DG23:DG28"/>
    <mergeCell ref="DH23:DH28"/>
    <mergeCell ref="DR23:DR28"/>
    <mergeCell ref="DS23:DS28"/>
    <mergeCell ref="BO23:BO28"/>
    <mergeCell ref="BP23:BP28"/>
    <mergeCell ref="BZ23:BZ28"/>
    <mergeCell ref="CA23:CA28"/>
    <mergeCell ref="CK23:CK28"/>
    <mergeCell ref="CL23:CL28"/>
    <mergeCell ref="AH23:AH28"/>
    <mergeCell ref="AI23:AI28"/>
    <mergeCell ref="AS23:AS28"/>
    <mergeCell ref="AT23:AT28"/>
    <mergeCell ref="BD23:BD28"/>
    <mergeCell ref="BE23:BE28"/>
    <mergeCell ref="A23:A28"/>
    <mergeCell ref="B23:B28"/>
    <mergeCell ref="L23:L28"/>
    <mergeCell ref="M23:M28"/>
    <mergeCell ref="W23:W28"/>
    <mergeCell ref="X23:X28"/>
    <mergeCell ref="FJ19:FJ22"/>
    <mergeCell ref="FK19:FK22"/>
    <mergeCell ref="FU19:FU22"/>
    <mergeCell ref="FV19:FV22"/>
    <mergeCell ref="GF19:GF22"/>
    <mergeCell ref="GG19:GG22"/>
    <mergeCell ref="EC19:EC22"/>
    <mergeCell ref="ED19:ED22"/>
    <mergeCell ref="EN19:EN22"/>
    <mergeCell ref="EO19:EO22"/>
    <mergeCell ref="EY19:EY22"/>
    <mergeCell ref="EZ19:EZ22"/>
    <mergeCell ref="CV19:CV22"/>
    <mergeCell ref="CW19:CW22"/>
    <mergeCell ref="DG19:DG22"/>
    <mergeCell ref="DH19:DH22"/>
    <mergeCell ref="DR19:DR22"/>
    <mergeCell ref="DS19:DS22"/>
    <mergeCell ref="BO19:BO22"/>
    <mergeCell ref="BP19:BP22"/>
    <mergeCell ref="BZ19:BZ22"/>
    <mergeCell ref="CA19:CA22"/>
    <mergeCell ref="CK19:CK22"/>
    <mergeCell ref="CL19:CL22"/>
    <mergeCell ref="AH19:AH22"/>
    <mergeCell ref="AI19:AI22"/>
    <mergeCell ref="AS19:AS22"/>
    <mergeCell ref="AT19:AT22"/>
    <mergeCell ref="BD19:BD22"/>
    <mergeCell ref="BE19:BE22"/>
    <mergeCell ref="A19:A22"/>
    <mergeCell ref="B19:B22"/>
    <mergeCell ref="L19:L22"/>
    <mergeCell ref="M19:M22"/>
    <mergeCell ref="W19:W22"/>
    <mergeCell ref="X19:X22"/>
    <mergeCell ref="FJ12:FJ18"/>
    <mergeCell ref="FK12:FK18"/>
    <mergeCell ref="FU12:FU18"/>
    <mergeCell ref="FV12:FV18"/>
    <mergeCell ref="GF12:GF18"/>
    <mergeCell ref="GG12:GG18"/>
    <mergeCell ref="EC12:EC18"/>
    <mergeCell ref="ED12:ED18"/>
    <mergeCell ref="EN12:EN18"/>
    <mergeCell ref="EO12:EO18"/>
    <mergeCell ref="EY12:EY18"/>
    <mergeCell ref="EZ12:EZ18"/>
    <mergeCell ref="CV12:CV18"/>
    <mergeCell ref="CW12:CW18"/>
    <mergeCell ref="DG12:DG18"/>
    <mergeCell ref="DH12:DH18"/>
    <mergeCell ref="DR12:DR18"/>
    <mergeCell ref="DS12:DS18"/>
    <mergeCell ref="BO12:BO18"/>
    <mergeCell ref="BP12:BP18"/>
    <mergeCell ref="BZ12:BZ18"/>
    <mergeCell ref="CA12:CA18"/>
    <mergeCell ref="CK12:CK18"/>
    <mergeCell ref="CL12:CL18"/>
    <mergeCell ref="AH12:AH18"/>
    <mergeCell ref="AI12:AI18"/>
    <mergeCell ref="AS12:AS18"/>
    <mergeCell ref="AT12:AT18"/>
    <mergeCell ref="BD12:BD18"/>
    <mergeCell ref="BE12:BE18"/>
    <mergeCell ref="A12:A18"/>
    <mergeCell ref="B12:B18"/>
    <mergeCell ref="L12:L18"/>
    <mergeCell ref="M12:M18"/>
    <mergeCell ref="W12:W18"/>
    <mergeCell ref="X12:X18"/>
    <mergeCell ref="FJ6:FJ11"/>
    <mergeCell ref="FK6:FK11"/>
    <mergeCell ref="FU6:FU11"/>
    <mergeCell ref="FV6:FV11"/>
    <mergeCell ref="GF6:GF11"/>
    <mergeCell ref="GG6:GG11"/>
    <mergeCell ref="EC6:EC11"/>
    <mergeCell ref="ED6:ED11"/>
    <mergeCell ref="EN6:EN11"/>
    <mergeCell ref="EO6:EO11"/>
    <mergeCell ref="EY6:EY11"/>
    <mergeCell ref="EZ6:EZ11"/>
    <mergeCell ref="CV6:CV11"/>
    <mergeCell ref="CW6:CW11"/>
    <mergeCell ref="DG6:DG11"/>
    <mergeCell ref="DH6:DH11"/>
    <mergeCell ref="DR6:DR11"/>
    <mergeCell ref="DS6:DS11"/>
    <mergeCell ref="BO6:BO11"/>
    <mergeCell ref="BP6:BP11"/>
    <mergeCell ref="BZ6:BZ11"/>
    <mergeCell ref="CA6:CA11"/>
    <mergeCell ref="CK6:CK11"/>
    <mergeCell ref="CL6:CL11"/>
    <mergeCell ref="AH6:AH11"/>
    <mergeCell ref="AI6:AI11"/>
    <mergeCell ref="AS6:AS11"/>
    <mergeCell ref="AT6:AT11"/>
    <mergeCell ref="BD6:BD11"/>
    <mergeCell ref="BE6:BE11"/>
    <mergeCell ref="A6:A11"/>
    <mergeCell ref="B6:B11"/>
    <mergeCell ref="L6:L11"/>
    <mergeCell ref="M6:M11"/>
    <mergeCell ref="W6:W11"/>
    <mergeCell ref="X6:X11"/>
    <mergeCell ref="GI4:GL4"/>
    <mergeCell ref="GF4:GF5"/>
    <mergeCell ref="GG4:GG5"/>
    <mergeCell ref="GH4:GH5"/>
    <mergeCell ref="GM4:GP4"/>
    <mergeCell ref="GT4:GW4"/>
    <mergeCell ref="FQ4:FT4"/>
    <mergeCell ref="FX4:GA4"/>
    <mergeCell ref="FU4:FU5"/>
    <mergeCell ref="FV4:FV5"/>
    <mergeCell ref="FW4:FW5"/>
    <mergeCell ref="GB4:GE4"/>
    <mergeCell ref="GQ4:GQ5"/>
    <mergeCell ref="GR4:GR5"/>
    <mergeCell ref="GS4:GS5"/>
    <mergeCell ref="FA4:FA5"/>
    <mergeCell ref="FF4:FI4"/>
    <mergeCell ref="FM4:FP4"/>
    <mergeCell ref="FJ4:FJ5"/>
    <mergeCell ref="FK4:FK5"/>
    <mergeCell ref="FL4:FL5"/>
    <mergeCell ref="EO4:EO5"/>
    <mergeCell ref="EP4:EP5"/>
    <mergeCell ref="EU4:EX4"/>
    <mergeCell ref="FB4:FE4"/>
    <mergeCell ref="EY4:EY5"/>
    <mergeCell ref="EZ4:EZ5"/>
    <mergeCell ref="EC4:EC5"/>
    <mergeCell ref="ED4:ED5"/>
    <mergeCell ref="EE4:EE5"/>
    <mergeCell ref="EJ4:EM4"/>
    <mergeCell ref="EQ4:ET4"/>
    <mergeCell ref="EN4:EN5"/>
    <mergeCell ref="DN4:DQ4"/>
    <mergeCell ref="DR4:DR5"/>
    <mergeCell ref="DS4:DS5"/>
    <mergeCell ref="DT4:DT5"/>
    <mergeCell ref="DU4:DX4"/>
    <mergeCell ref="DY4:EB4"/>
    <mergeCell ref="EF4:EI4"/>
    <mergeCell ref="CY4:DB4"/>
    <mergeCell ref="DC4:DF4"/>
    <mergeCell ref="DG4:DG5"/>
    <mergeCell ref="DH4:DH5"/>
    <mergeCell ref="DI4:DI5"/>
    <mergeCell ref="DJ4:DM4"/>
    <mergeCell ref="CM4:CM5"/>
    <mergeCell ref="CN4:CQ4"/>
    <mergeCell ref="CR4:CU4"/>
    <mergeCell ref="CV4:CV5"/>
    <mergeCell ref="CW4:CW5"/>
    <mergeCell ref="CX4:CX5"/>
    <mergeCell ref="CA4:CA5"/>
    <mergeCell ref="CB4:CB5"/>
    <mergeCell ref="CC4:CF4"/>
    <mergeCell ref="CG4:CJ4"/>
    <mergeCell ref="CK4:CK5"/>
    <mergeCell ref="CL4:CL5"/>
    <mergeCell ref="BO4:BO5"/>
    <mergeCell ref="BP4:BP5"/>
    <mergeCell ref="BQ4:BQ5"/>
    <mergeCell ref="BR4:BU4"/>
    <mergeCell ref="BV4:BY4"/>
    <mergeCell ref="BZ4:BZ5"/>
    <mergeCell ref="AZ4:BC4"/>
    <mergeCell ref="BD4:BD5"/>
    <mergeCell ref="BE4:BE5"/>
    <mergeCell ref="BF4:BF5"/>
    <mergeCell ref="BG4:BJ4"/>
    <mergeCell ref="BK4:BN4"/>
    <mergeCell ref="AK4:AN4"/>
    <mergeCell ref="AO4:AR4"/>
    <mergeCell ref="AS4:AS5"/>
    <mergeCell ref="AT4:AT5"/>
    <mergeCell ref="AU4:AU5"/>
    <mergeCell ref="AV4:AY4"/>
    <mergeCell ref="AH4:AH5"/>
    <mergeCell ref="AI4:AI5"/>
    <mergeCell ref="AJ4:AJ5"/>
    <mergeCell ref="M4:M5"/>
    <mergeCell ref="N4:N5"/>
    <mergeCell ref="O4:R4"/>
    <mergeCell ref="S4:V4"/>
    <mergeCell ref="W4:W5"/>
    <mergeCell ref="X4:X5"/>
    <mergeCell ref="A4:A5"/>
    <mergeCell ref="B4:B5"/>
    <mergeCell ref="C4:C5"/>
    <mergeCell ref="D4:G4"/>
    <mergeCell ref="H4:K4"/>
    <mergeCell ref="L4:L5"/>
    <mergeCell ref="Y4:Y5"/>
    <mergeCell ref="Z4:AC4"/>
    <mergeCell ref="AD4:AG4"/>
    <mergeCell ref="GQ31:GQ32"/>
    <mergeCell ref="GR31:GR32"/>
    <mergeCell ref="GQ33:GQ37"/>
    <mergeCell ref="GR33:GR37"/>
    <mergeCell ref="GQ1:GW1"/>
    <mergeCell ref="GQ2:GW2"/>
    <mergeCell ref="GQ3:GW3"/>
    <mergeCell ref="GQ6:GQ11"/>
    <mergeCell ref="GR6:GR11"/>
    <mergeCell ref="GQ12:GQ18"/>
    <mergeCell ref="GR12:GR18"/>
    <mergeCell ref="GQ19:GQ22"/>
    <mergeCell ref="GR19:GR22"/>
    <mergeCell ref="GQ23:GQ28"/>
    <mergeCell ref="GR23:GR28"/>
    <mergeCell ref="GQ29:GQ30"/>
    <mergeCell ref="GR29:GR30"/>
  </mergeCells>
  <printOptions horizontalCentered="1"/>
  <pageMargins left="0.25" right="0.25" top="0.75" bottom="0.75" header="0.3" footer="0.3"/>
  <pageSetup scale="78" orientation="landscape" r:id="rId1"/>
  <colBreaks count="18" manualBreakCount="18">
    <brk id="11" max="1048575" man="1"/>
    <brk id="22" max="1048575" man="1"/>
    <brk id="33" max="1048575" man="1"/>
    <brk id="44" max="1048575" man="1"/>
    <brk id="55" max="1048575" man="1"/>
    <brk id="66" max="1048575" man="1"/>
    <brk id="77" max="1048575" man="1"/>
    <brk id="88" max="1048575" man="1"/>
    <brk id="99" max="1048575" man="1"/>
    <brk id="110" max="1048575" man="1"/>
    <brk id="121" max="1048575" man="1"/>
    <brk id="132" max="1048575" man="1"/>
    <brk id="143" max="1048575" man="1"/>
    <brk id="154" max="1048575" man="1"/>
    <brk id="165" max="1048575" man="1"/>
    <brk id="176" max="1048575" man="1"/>
    <brk id="187" max="1048575" man="1"/>
    <brk id="19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 Account for Land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2018-09-27T04:19:42Z</dcterms:modified>
</cp:coreProperties>
</file>